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985" activeTab="2"/>
  </bookViews>
  <sheets>
    <sheet name="男子予選リーグ" sheetId="1" r:id="rId1"/>
    <sheet name="女子予選ﾘｰｸﾞ" sheetId="2" r:id="rId2"/>
    <sheet name="組み合わせ表" sheetId="3" r:id="rId3"/>
  </sheets>
  <definedNames>
    <definedName name="_xlnm.Print_Area" localSheetId="1">'女子予選ﾘｰｸﾞ'!$A$1:$BL$136</definedName>
    <definedName name="_xlnm.Print_Area" localSheetId="0">'男子予選リーグ'!$A$1:$BR$88</definedName>
  </definedNames>
  <calcPr fullCalcOnLoad="1"/>
</workbook>
</file>

<file path=xl/sharedStrings.xml><?xml version="1.0" encoding="utf-8"?>
<sst xmlns="http://schemas.openxmlformats.org/spreadsheetml/2006/main" count="585" uniqueCount="115">
  <si>
    <t>勝　敗</t>
  </si>
  <si>
    <t>順　位</t>
  </si>
  <si>
    <t>得点</t>
  </si>
  <si>
    <t>失点</t>
  </si>
  <si>
    <t>得失点差</t>
  </si>
  <si>
    <t>得失点率</t>
  </si>
  <si>
    <t>順位</t>
  </si>
  <si>
    <t>予選Aブロック</t>
  </si>
  <si>
    <t>上富良野</t>
  </si>
  <si>
    <t>愛宕東</t>
  </si>
  <si>
    <t>緑が丘</t>
  </si>
  <si>
    <t>予選Bブロック</t>
  </si>
  <si>
    <t>予選Cブロック</t>
  </si>
  <si>
    <t>予選Dブロック</t>
  </si>
  <si>
    <t>予選Ｅブロック</t>
  </si>
  <si>
    <t>予選Ｆブロック</t>
  </si>
  <si>
    <t>予選Ｇブロック</t>
  </si>
  <si>
    <t>予選Ｈブロック</t>
  </si>
  <si>
    <t>予選Ｉブロック</t>
  </si>
  <si>
    <t>中富良野</t>
  </si>
  <si>
    <t>千代田</t>
  </si>
  <si>
    <t>《女子の部》</t>
  </si>
  <si>
    <t>Ａ１</t>
  </si>
  <si>
    <t>美　　瑛</t>
  </si>
  <si>
    <t>当　　麻</t>
  </si>
  <si>
    <t>－</t>
  </si>
  <si>
    <t>陵　雲</t>
  </si>
  <si>
    <t>近　文</t>
  </si>
  <si>
    <t>美　瑛</t>
  </si>
  <si>
    <t>豊　岡</t>
  </si>
  <si>
    <t>忠　和</t>
  </si>
  <si>
    <t>当　麻</t>
  </si>
  <si>
    <t>愛　宕</t>
  </si>
  <si>
    <t>東　川</t>
  </si>
  <si>
    <t>大　町</t>
  </si>
  <si>
    <t>東　栄</t>
  </si>
  <si>
    <t>予選Ｊブロック</t>
  </si>
  <si>
    <t>予選Kブロック</t>
  </si>
  <si>
    <t>（勝敗）</t>
  </si>
  <si>
    <t>（得失点率）</t>
  </si>
  <si>
    <t>勝ち点</t>
  </si>
  <si>
    <t>永山南</t>
  </si>
  <si>
    <t>西御料地</t>
  </si>
  <si>
    <t>第3３回旭川地区ミニバスケットボール夏期大会予選リーグ</t>
  </si>
  <si>
    <t>【男子の部】　会場：美瑛スポーツセンター</t>
  </si>
  <si>
    <t>豊　　岡</t>
  </si>
  <si>
    <t>旭川第三</t>
  </si>
  <si>
    <t>富良野</t>
  </si>
  <si>
    <t>永　　山</t>
  </si>
  <si>
    <t>近　　文</t>
  </si>
  <si>
    <t>永　山</t>
  </si>
  <si>
    <t>【女子の部】　会場：中富良野小学校・上富良野小学校</t>
  </si>
  <si>
    <t>神居東</t>
  </si>
  <si>
    <t>ドルフィン</t>
  </si>
  <si>
    <t>向　陵</t>
  </si>
  <si>
    <t>豊岡・東町</t>
  </si>
  <si>
    <t>-</t>
  </si>
  <si>
    <t>×</t>
  </si>
  <si>
    <t>○</t>
  </si>
  <si>
    <t>×</t>
  </si>
  <si>
    <t>○</t>
  </si>
  <si>
    <t>９月５・６日（土・日）</t>
  </si>
  <si>
    <t>⑤</t>
  </si>
  <si>
    <t>9/6</t>
  </si>
  <si>
    <t>①</t>
  </si>
  <si>
    <t>②</t>
  </si>
  <si>
    <t>9/5</t>
  </si>
  <si>
    <t>Ａ１位</t>
  </si>
  <si>
    <t>Ｄ２位</t>
  </si>
  <si>
    <t>Ｃ２位</t>
  </si>
  <si>
    <t>Ｂ１位</t>
  </si>
  <si>
    <t>Ｃ１位</t>
  </si>
  <si>
    <t>Ｂ２位</t>
  </si>
  <si>
    <t>Ａ２位</t>
  </si>
  <si>
    <t>Ｄ１位</t>
  </si>
  <si>
    <t>⑥</t>
  </si>
  <si>
    <t>③</t>
  </si>
  <si>
    <t>④</t>
  </si>
  <si>
    <t>中富良野</t>
  </si>
  <si>
    <t>東　　川</t>
  </si>
  <si>
    <t>近　　文</t>
  </si>
  <si>
    <t>向　　陵</t>
  </si>
  <si>
    <t>陵　　雲</t>
  </si>
  <si>
    <t>富良野スポーツセンター</t>
  </si>
  <si>
    <t>第３３回旭川地区ミニバスケットボール夏期大会　決勝トーナメント組合せ表</t>
  </si>
  <si>
    <t>E1位</t>
  </si>
  <si>
    <t>Ｆ1位</t>
  </si>
  <si>
    <t>Ｇ1位</t>
  </si>
  <si>
    <t>Ｈ1位</t>
  </si>
  <si>
    <t>Ｉ1位</t>
  </si>
  <si>
    <t>Ｊ1位</t>
  </si>
  <si>
    <t>Ｋ1位</t>
  </si>
  <si>
    <t>-</t>
  </si>
  <si>
    <t>Ａ2</t>
  </si>
  <si>
    <t>Ａ3</t>
  </si>
  <si>
    <t>Ａ4</t>
  </si>
  <si>
    <t>B1</t>
  </si>
  <si>
    <t>B2</t>
  </si>
  <si>
    <t>B3</t>
  </si>
  <si>
    <t>第1位</t>
  </si>
  <si>
    <t>第2位</t>
  </si>
  <si>
    <t>第3位</t>
  </si>
  <si>
    <t>近文ﾐﾆﾊﾞｽｹｯﾄﾎﾞｰﾙｸﾗﾌﾞ</t>
  </si>
  <si>
    <t>永山ソニックス</t>
  </si>
  <si>
    <t>豊岡ﾐﾆﾊﾞｽｹｯﾄﾎﾞｰﾙ少年団</t>
  </si>
  <si>
    <t>陵雲フェニックス</t>
  </si>
  <si>
    <t>男　　子</t>
  </si>
  <si>
    <t>優秀選手</t>
  </si>
  <si>
    <t>4番　三浦　亮</t>
  </si>
  <si>
    <t>女　　子</t>
  </si>
  <si>
    <t>神居東ﾐﾆﾊﾞｽｹｯﾄﾎﾞｰﾙｸﾗﾌﾞ</t>
  </si>
  <si>
    <t>中富良野リトルスターズ</t>
  </si>
  <si>
    <t>緑が丘ﾐﾆﾊﾞｽｹｯﾄﾎﾞｰﾙ少年団</t>
  </si>
  <si>
    <t>10番　浜井　咲</t>
  </si>
  <si>
    <t>《男子の部》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</si>
</sst>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&quot;△ &quot;0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1"/>
      <name val="ＭＳ Ｐ明朝"/>
      <family val="1"/>
    </font>
    <font>
      <b/>
      <sz val="10"/>
      <name val="HG丸ｺﾞｼｯｸM-PRO"/>
      <family val="3"/>
    </font>
    <font>
      <sz val="10"/>
      <name val="HG丸ｺﾞｼｯｸM-PRO"/>
      <family val="3"/>
    </font>
    <font>
      <sz val="12"/>
      <name val="ＭＳ Ｐゴシック"/>
      <family val="3"/>
    </font>
    <font>
      <b/>
      <sz val="18"/>
      <name val="HG丸ｺﾞｼｯｸM-PRO"/>
      <family val="3"/>
    </font>
    <font>
      <sz val="18"/>
      <name val="ＭＳ Ｐゴシック"/>
      <family val="3"/>
    </font>
    <font>
      <sz val="18"/>
      <name val="HG丸ｺﾞｼｯｸM-PRO"/>
      <family val="3"/>
    </font>
    <font>
      <sz val="10"/>
      <name val="ＭＳ Ｐゴシック"/>
      <family val="3"/>
    </font>
    <font>
      <b/>
      <sz val="11"/>
      <name val="HG丸ｺﾞｼｯｸM-PRO"/>
      <family val="3"/>
    </font>
    <font>
      <sz val="14"/>
      <name val="HGｺﾞｼｯｸE"/>
      <family val="3"/>
    </font>
    <font>
      <sz val="10.5"/>
      <name val="ＭＳ Ｐゴシック"/>
      <family val="3"/>
    </font>
    <font>
      <sz val="10.5"/>
      <name val="ＭＳ Ｐ明朝"/>
      <family val="1"/>
    </font>
    <font>
      <sz val="10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ck">
        <color rgb="FFFF0000"/>
      </bottom>
    </border>
    <border>
      <left>
        <color indexed="63"/>
      </left>
      <right style="thick">
        <color rgb="FFFF0000"/>
      </right>
      <top style="dotted"/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dotted"/>
      <bottom style="thick">
        <color rgb="FFFF0000"/>
      </bottom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dotted"/>
    </border>
    <border>
      <left style="thick">
        <color rgb="FFFF0000"/>
      </left>
      <right>
        <color indexed="63"/>
      </right>
      <top style="dotted"/>
      <bottom>
        <color indexed="63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Fill="1" applyBorder="1" applyAlignment="1">
      <alignment horizontal="distributed" vertical="center" shrinkToFi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justify" vertical="top" shrinkToFit="1"/>
    </xf>
    <xf numFmtId="0" fontId="10" fillId="0" borderId="0" xfId="0" applyFont="1" applyFill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Alignment="1">
      <alignment shrinkToFit="1"/>
    </xf>
    <xf numFmtId="0" fontId="8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distributed" vertical="center" shrinkToFit="1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Border="1" applyAlignment="1">
      <alignment vertical="center" shrinkToFit="1"/>
    </xf>
    <xf numFmtId="0" fontId="6" fillId="0" borderId="0" xfId="0" applyFont="1" applyAlignment="1">
      <alignment shrinkToFit="1"/>
    </xf>
    <xf numFmtId="0" fontId="7" fillId="0" borderId="0" xfId="0" applyFont="1" applyFill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shrinkToFit="1"/>
    </xf>
    <xf numFmtId="0" fontId="1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shrinkToFit="1"/>
    </xf>
    <xf numFmtId="0" fontId="13" fillId="0" borderId="0" xfId="0" applyFont="1" applyBorder="1" applyAlignment="1">
      <alignment horizontal="left" vertical="center" shrinkToFit="1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11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49" fontId="16" fillId="33" borderId="12" xfId="0" applyNumberFormat="1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7" fillId="33" borderId="13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/>
    </xf>
    <xf numFmtId="0" fontId="1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18" fillId="33" borderId="0" xfId="0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right"/>
    </xf>
    <xf numFmtId="0" fontId="15" fillId="33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17" fillId="33" borderId="15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33" borderId="18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0" fontId="17" fillId="33" borderId="21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7" fillId="33" borderId="20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17" fillId="33" borderId="19" xfId="0" applyFont="1" applyFill="1" applyBorder="1" applyAlignment="1">
      <alignment horizontal="center"/>
    </xf>
    <xf numFmtId="0" fontId="16" fillId="33" borderId="20" xfId="0" applyFont="1" applyFill="1" applyBorder="1" applyAlignment="1">
      <alignment/>
    </xf>
    <xf numFmtId="0" fontId="16" fillId="33" borderId="21" xfId="0" applyFont="1" applyFill="1" applyBorder="1" applyAlignment="1">
      <alignment/>
    </xf>
    <xf numFmtId="0" fontId="16" fillId="33" borderId="16" xfId="0" applyFont="1" applyFill="1" applyBorder="1" applyAlignment="1">
      <alignment/>
    </xf>
    <xf numFmtId="0" fontId="17" fillId="33" borderId="22" xfId="0" applyFont="1" applyFill="1" applyBorder="1" applyAlignment="1">
      <alignment horizontal="center"/>
    </xf>
    <xf numFmtId="0" fontId="17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7" fillId="33" borderId="25" xfId="0" applyFont="1" applyFill="1" applyBorder="1" applyAlignment="1">
      <alignment/>
    </xf>
    <xf numFmtId="0" fontId="17" fillId="33" borderId="20" xfId="0" applyFont="1" applyFill="1" applyBorder="1" applyAlignment="1">
      <alignment horizontal="center"/>
    </xf>
    <xf numFmtId="0" fontId="17" fillId="33" borderId="21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17" fillId="33" borderId="26" xfId="0" applyFont="1" applyFill="1" applyBorder="1" applyAlignment="1">
      <alignment/>
    </xf>
    <xf numFmtId="0" fontId="17" fillId="33" borderId="27" xfId="0" applyFont="1" applyFill="1" applyBorder="1" applyAlignment="1">
      <alignment/>
    </xf>
    <xf numFmtId="0" fontId="8" fillId="0" borderId="28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8" fillId="0" borderId="10" xfId="0" applyFont="1" applyFill="1" applyBorder="1" applyAlignment="1" quotePrefix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13" fillId="0" borderId="31" xfId="0" applyFont="1" applyBorder="1" applyAlignment="1">
      <alignment horizontal="left" vertical="center" shrinkToFit="1"/>
    </xf>
    <xf numFmtId="0" fontId="13" fillId="0" borderId="16" xfId="0" applyFont="1" applyBorder="1" applyAlignment="1">
      <alignment horizontal="left" vertical="center" shrinkToFit="1"/>
    </xf>
    <xf numFmtId="0" fontId="13" fillId="0" borderId="32" xfId="0" applyFont="1" applyBorder="1" applyAlignment="1">
      <alignment horizontal="left" vertical="center" shrinkToFit="1"/>
    </xf>
    <xf numFmtId="0" fontId="8" fillId="0" borderId="14" xfId="0" applyFont="1" applyFill="1" applyBorder="1" applyAlignment="1">
      <alignment horizontal="right" vertical="center" shrinkToFit="1"/>
    </xf>
    <xf numFmtId="0" fontId="0" fillId="0" borderId="0" xfId="0" applyFont="1" applyAlignment="1">
      <alignment horizontal="right" shrinkToFit="1"/>
    </xf>
    <xf numFmtId="0" fontId="0" fillId="0" borderId="29" xfId="0" applyFont="1" applyBorder="1" applyAlignment="1">
      <alignment horizontal="right" shrinkToFit="1"/>
    </xf>
    <xf numFmtId="0" fontId="0" fillId="0" borderId="16" xfId="0" applyFont="1" applyBorder="1" applyAlignment="1">
      <alignment horizontal="right" shrinkToFit="1"/>
    </xf>
    <xf numFmtId="0" fontId="8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8" fillId="0" borderId="10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30" xfId="0" applyFont="1" applyBorder="1" applyAlignment="1">
      <alignment shrinkToFit="1"/>
    </xf>
    <xf numFmtId="0" fontId="8" fillId="0" borderId="14" xfId="0" applyFont="1" applyBorder="1" applyAlignment="1">
      <alignment shrinkToFit="1"/>
    </xf>
    <xf numFmtId="0" fontId="8" fillId="0" borderId="0" xfId="0" applyFont="1" applyAlignment="1">
      <alignment shrinkToFit="1"/>
    </xf>
    <xf numFmtId="0" fontId="8" fillId="0" borderId="0" xfId="0" applyFont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31" xfId="0" applyFont="1" applyBorder="1" applyAlignment="1">
      <alignment shrinkToFit="1"/>
    </xf>
    <xf numFmtId="0" fontId="8" fillId="0" borderId="29" xfId="0" applyFont="1" applyBorder="1" applyAlignment="1">
      <alignment shrinkToFit="1"/>
    </xf>
    <xf numFmtId="0" fontId="8" fillId="0" borderId="16" xfId="0" applyFont="1" applyBorder="1" applyAlignment="1">
      <alignment shrinkToFit="1"/>
    </xf>
    <xf numFmtId="0" fontId="0" fillId="0" borderId="16" xfId="0" applyFont="1" applyBorder="1" applyAlignment="1">
      <alignment shrinkToFit="1"/>
    </xf>
    <xf numFmtId="0" fontId="0" fillId="0" borderId="32" xfId="0" applyFont="1" applyBorder="1" applyAlignment="1">
      <alignment shrinkToFit="1"/>
    </xf>
    <xf numFmtId="56" fontId="14" fillId="0" borderId="28" xfId="0" applyNumberFormat="1" applyFont="1" applyFill="1" applyBorder="1" applyAlignment="1">
      <alignment horizontal="center" vertical="center" shrinkToFit="1"/>
    </xf>
    <xf numFmtId="0" fontId="14" fillId="0" borderId="10" xfId="0" applyFont="1" applyBorder="1" applyAlignment="1">
      <alignment shrinkToFit="1"/>
    </xf>
    <xf numFmtId="0" fontId="14" fillId="0" borderId="30" xfId="0" applyFont="1" applyBorder="1" applyAlignment="1">
      <alignment shrinkToFit="1"/>
    </xf>
    <xf numFmtId="0" fontId="14" fillId="0" borderId="14" xfId="0" applyFont="1" applyBorder="1" applyAlignment="1">
      <alignment shrinkToFit="1"/>
    </xf>
    <xf numFmtId="0" fontId="14" fillId="0" borderId="0" xfId="0" applyFont="1" applyAlignment="1">
      <alignment shrinkToFit="1"/>
    </xf>
    <xf numFmtId="0" fontId="14" fillId="0" borderId="31" xfId="0" applyFont="1" applyBorder="1" applyAlignment="1">
      <alignment shrinkToFit="1"/>
    </xf>
    <xf numFmtId="56" fontId="8" fillId="0" borderId="28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shrinkToFit="1"/>
    </xf>
    <xf numFmtId="0" fontId="4" fillId="0" borderId="30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31" xfId="0" applyFont="1" applyBorder="1" applyAlignment="1">
      <alignment shrinkToFit="1"/>
    </xf>
    <xf numFmtId="0" fontId="8" fillId="0" borderId="14" xfId="0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32" xfId="0" applyFont="1" applyBorder="1" applyAlignment="1">
      <alignment shrinkToFit="1"/>
    </xf>
    <xf numFmtId="0" fontId="8" fillId="0" borderId="30" xfId="0" applyFont="1" applyBorder="1" applyAlignment="1">
      <alignment shrinkToFit="1"/>
    </xf>
    <xf numFmtId="0" fontId="8" fillId="0" borderId="31" xfId="0" applyFont="1" applyBorder="1" applyAlignment="1">
      <alignment shrinkToFit="1"/>
    </xf>
    <xf numFmtId="0" fontId="8" fillId="0" borderId="32" xfId="0" applyFont="1" applyBorder="1" applyAlignment="1">
      <alignment shrinkToFit="1"/>
    </xf>
    <xf numFmtId="0" fontId="0" fillId="0" borderId="14" xfId="0" applyFont="1" applyBorder="1" applyAlignment="1">
      <alignment shrinkToFit="1"/>
    </xf>
    <xf numFmtId="0" fontId="8" fillId="0" borderId="14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31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 indent="1" shrinkToFit="1"/>
    </xf>
    <xf numFmtId="0" fontId="8" fillId="0" borderId="33" xfId="0" applyFont="1" applyFill="1" applyBorder="1" applyAlignment="1">
      <alignment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 vertical="center" shrinkToFit="1"/>
    </xf>
    <xf numFmtId="0" fontId="8" fillId="0" borderId="34" xfId="0" applyFont="1" applyFill="1" applyBorder="1" applyAlignment="1">
      <alignment shrinkToFit="1"/>
    </xf>
    <xf numFmtId="0" fontId="1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17" fillId="33" borderId="37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5" fillId="33" borderId="0" xfId="0" applyFont="1" applyFill="1" applyAlignment="1">
      <alignment horizontal="center" vertical="center"/>
    </xf>
    <xf numFmtId="0" fontId="18" fillId="33" borderId="0" xfId="0" applyFont="1" applyFill="1" applyBorder="1" applyAlignment="1">
      <alignment horizontal="center" vertical="top"/>
    </xf>
    <xf numFmtId="0" fontId="18" fillId="33" borderId="15" xfId="0" applyFont="1" applyFill="1" applyBorder="1" applyAlignment="1">
      <alignment horizontal="center" vertical="top"/>
    </xf>
    <xf numFmtId="0" fontId="16" fillId="33" borderId="20" xfId="0" applyFont="1" applyFill="1" applyBorder="1" applyAlignment="1">
      <alignment horizontal="center" vertical="top"/>
    </xf>
    <xf numFmtId="0" fontId="16" fillId="33" borderId="0" xfId="0" applyFont="1" applyFill="1" applyBorder="1" applyAlignment="1">
      <alignment horizontal="center" vertical="top"/>
    </xf>
    <xf numFmtId="0" fontId="18" fillId="33" borderId="20" xfId="0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center" vertical="top"/>
    </xf>
    <xf numFmtId="0" fontId="17" fillId="33" borderId="15" xfId="0" applyFont="1" applyFill="1" applyBorder="1" applyAlignment="1">
      <alignment horizontal="center" vertical="top"/>
    </xf>
    <xf numFmtId="0" fontId="17" fillId="33" borderId="20" xfId="0" applyFont="1" applyFill="1" applyBorder="1" applyAlignment="1">
      <alignment horizontal="center" vertical="top"/>
    </xf>
    <xf numFmtId="0" fontId="17" fillId="33" borderId="38" xfId="0" applyFont="1" applyFill="1" applyBorder="1" applyAlignment="1">
      <alignment/>
    </xf>
    <xf numFmtId="0" fontId="17" fillId="33" borderId="39" xfId="0" applyFont="1" applyFill="1" applyBorder="1" applyAlignment="1">
      <alignment/>
    </xf>
    <xf numFmtId="0" fontId="17" fillId="33" borderId="40" xfId="0" applyFont="1" applyFill="1" applyBorder="1" applyAlignment="1">
      <alignment/>
    </xf>
    <xf numFmtId="0" fontId="17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 vertical="top"/>
    </xf>
    <xf numFmtId="0" fontId="17" fillId="33" borderId="41" xfId="0" applyFont="1" applyFill="1" applyBorder="1" applyAlignment="1">
      <alignment/>
    </xf>
    <xf numFmtId="0" fontId="17" fillId="33" borderId="42" xfId="0" applyFont="1" applyFill="1" applyBorder="1" applyAlignment="1">
      <alignment/>
    </xf>
    <xf numFmtId="0" fontId="17" fillId="33" borderId="0" xfId="0" applyFont="1" applyFill="1" applyAlignment="1">
      <alignment horizontal="left"/>
    </xf>
    <xf numFmtId="0" fontId="36" fillId="33" borderId="0" xfId="0" applyFont="1" applyFill="1" applyAlignment="1">
      <alignment horizontal="left" vertical="center"/>
    </xf>
    <xf numFmtId="0" fontId="37" fillId="33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10</xdr:row>
      <xdr:rowOff>57150</xdr:rowOff>
    </xdr:from>
    <xdr:to>
      <xdr:col>11</xdr:col>
      <xdr:colOff>76200</xdr:colOff>
      <xdr:row>13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762125"/>
          <a:ext cx="49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76200</xdr:colOff>
      <xdr:row>18</xdr:row>
      <xdr:rowOff>66675</xdr:rowOff>
    </xdr:from>
    <xdr:to>
      <xdr:col>23</xdr:col>
      <xdr:colOff>76200</xdr:colOff>
      <xdr:row>21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283845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66675</xdr:colOff>
      <xdr:row>14</xdr:row>
      <xdr:rowOff>66675</xdr:rowOff>
    </xdr:from>
    <xdr:to>
      <xdr:col>17</xdr:col>
      <xdr:colOff>57150</xdr:colOff>
      <xdr:row>17</xdr:row>
      <xdr:rowOff>57150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305050"/>
          <a:ext cx="5048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95250</xdr:colOff>
      <xdr:row>28</xdr:row>
      <xdr:rowOff>57150</xdr:rowOff>
    </xdr:from>
    <xdr:to>
      <xdr:col>11</xdr:col>
      <xdr:colOff>76200</xdr:colOff>
      <xdr:row>31</xdr:row>
      <xdr:rowOff>57150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4257675"/>
          <a:ext cx="49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76200</xdr:colOff>
      <xdr:row>36</xdr:row>
      <xdr:rowOff>66675</xdr:rowOff>
    </xdr:from>
    <xdr:to>
      <xdr:col>23</xdr:col>
      <xdr:colOff>76200</xdr:colOff>
      <xdr:row>39</xdr:row>
      <xdr:rowOff>66675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533400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66675</xdr:colOff>
      <xdr:row>32</xdr:row>
      <xdr:rowOff>66675</xdr:rowOff>
    </xdr:from>
    <xdr:to>
      <xdr:col>17</xdr:col>
      <xdr:colOff>57150</xdr:colOff>
      <xdr:row>35</xdr:row>
      <xdr:rowOff>57150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4800600"/>
          <a:ext cx="5048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85725</xdr:colOff>
      <xdr:row>40</xdr:row>
      <xdr:rowOff>66675</xdr:rowOff>
    </xdr:from>
    <xdr:to>
      <xdr:col>29</xdr:col>
      <xdr:colOff>85725</xdr:colOff>
      <xdr:row>43</xdr:row>
      <xdr:rowOff>66675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586740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95250</xdr:colOff>
      <xdr:row>50</xdr:row>
      <xdr:rowOff>57150</xdr:rowOff>
    </xdr:from>
    <xdr:to>
      <xdr:col>11</xdr:col>
      <xdr:colOff>76200</xdr:colOff>
      <xdr:row>53</xdr:row>
      <xdr:rowOff>57150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7286625"/>
          <a:ext cx="49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76200</xdr:colOff>
      <xdr:row>58</xdr:row>
      <xdr:rowOff>66675</xdr:rowOff>
    </xdr:from>
    <xdr:to>
      <xdr:col>23</xdr:col>
      <xdr:colOff>76200</xdr:colOff>
      <xdr:row>61</xdr:row>
      <xdr:rowOff>66675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836295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66675</xdr:colOff>
      <xdr:row>54</xdr:row>
      <xdr:rowOff>66675</xdr:rowOff>
    </xdr:from>
    <xdr:to>
      <xdr:col>17</xdr:col>
      <xdr:colOff>57150</xdr:colOff>
      <xdr:row>57</xdr:row>
      <xdr:rowOff>57150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829550"/>
          <a:ext cx="5048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85725</xdr:colOff>
      <xdr:row>62</xdr:row>
      <xdr:rowOff>66675</xdr:rowOff>
    </xdr:from>
    <xdr:to>
      <xdr:col>29</xdr:col>
      <xdr:colOff>85725</xdr:colOff>
      <xdr:row>65</xdr:row>
      <xdr:rowOff>66675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889635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95250</xdr:colOff>
      <xdr:row>72</xdr:row>
      <xdr:rowOff>57150</xdr:rowOff>
    </xdr:from>
    <xdr:to>
      <xdr:col>11</xdr:col>
      <xdr:colOff>76200</xdr:colOff>
      <xdr:row>75</xdr:row>
      <xdr:rowOff>57150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0315575"/>
          <a:ext cx="49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76200</xdr:colOff>
      <xdr:row>80</xdr:row>
      <xdr:rowOff>66675</xdr:rowOff>
    </xdr:from>
    <xdr:to>
      <xdr:col>23</xdr:col>
      <xdr:colOff>76200</xdr:colOff>
      <xdr:row>83</xdr:row>
      <xdr:rowOff>66675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139190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66675</xdr:colOff>
      <xdr:row>76</xdr:row>
      <xdr:rowOff>66675</xdr:rowOff>
    </xdr:from>
    <xdr:to>
      <xdr:col>17</xdr:col>
      <xdr:colOff>57150</xdr:colOff>
      <xdr:row>79</xdr:row>
      <xdr:rowOff>57150</xdr:rowOff>
    </xdr:to>
    <xdr:pic>
      <xdr:nvPicPr>
        <xdr:cNvPr id="1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858500"/>
          <a:ext cx="5048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85725</xdr:colOff>
      <xdr:row>84</xdr:row>
      <xdr:rowOff>66675</xdr:rowOff>
    </xdr:from>
    <xdr:to>
      <xdr:col>29</xdr:col>
      <xdr:colOff>85725</xdr:colOff>
      <xdr:row>87</xdr:row>
      <xdr:rowOff>66675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1192530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10</xdr:row>
      <xdr:rowOff>95250</xdr:rowOff>
    </xdr:from>
    <xdr:to>
      <xdr:col>11</xdr:col>
      <xdr:colOff>114300</xdr:colOff>
      <xdr:row>13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790700"/>
          <a:ext cx="5048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95250</xdr:colOff>
      <xdr:row>18</xdr:row>
      <xdr:rowOff>85725</xdr:rowOff>
    </xdr:from>
    <xdr:to>
      <xdr:col>23</xdr:col>
      <xdr:colOff>104775</xdr:colOff>
      <xdr:row>21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2847975"/>
          <a:ext cx="523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104775</xdr:colOff>
      <xdr:row>30</xdr:row>
      <xdr:rowOff>66675</xdr:rowOff>
    </xdr:from>
    <xdr:to>
      <xdr:col>11</xdr:col>
      <xdr:colOff>95250</xdr:colOff>
      <xdr:row>33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4524375"/>
          <a:ext cx="5048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85725</xdr:colOff>
      <xdr:row>34</xdr:row>
      <xdr:rowOff>85725</xdr:rowOff>
    </xdr:from>
    <xdr:to>
      <xdr:col>17</xdr:col>
      <xdr:colOff>95250</xdr:colOff>
      <xdr:row>37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5076825"/>
          <a:ext cx="523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66675</xdr:colOff>
      <xdr:row>38</xdr:row>
      <xdr:rowOff>66675</xdr:rowOff>
    </xdr:from>
    <xdr:to>
      <xdr:col>23</xdr:col>
      <xdr:colOff>85725</xdr:colOff>
      <xdr:row>41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591175"/>
          <a:ext cx="5334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123825</xdr:colOff>
      <xdr:row>14</xdr:row>
      <xdr:rowOff>114300</xdr:rowOff>
    </xdr:from>
    <xdr:to>
      <xdr:col>17</xdr:col>
      <xdr:colOff>123825</xdr:colOff>
      <xdr:row>17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234315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123825</xdr:colOff>
      <xdr:row>48</xdr:row>
      <xdr:rowOff>95250</xdr:rowOff>
    </xdr:from>
    <xdr:to>
      <xdr:col>11</xdr:col>
      <xdr:colOff>114300</xdr:colOff>
      <xdr:row>51</xdr:row>
      <xdr:rowOff>104775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7048500"/>
          <a:ext cx="5048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95250</xdr:colOff>
      <xdr:row>56</xdr:row>
      <xdr:rowOff>85725</xdr:rowOff>
    </xdr:from>
    <xdr:to>
      <xdr:col>23</xdr:col>
      <xdr:colOff>104775</xdr:colOff>
      <xdr:row>59</xdr:row>
      <xdr:rowOff>95250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8105775"/>
          <a:ext cx="523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123825</xdr:colOff>
      <xdr:row>52</xdr:row>
      <xdr:rowOff>114300</xdr:rowOff>
    </xdr:from>
    <xdr:to>
      <xdr:col>17</xdr:col>
      <xdr:colOff>123825</xdr:colOff>
      <xdr:row>55</xdr:row>
      <xdr:rowOff>114300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760095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123825</xdr:colOff>
      <xdr:row>70</xdr:row>
      <xdr:rowOff>95250</xdr:rowOff>
    </xdr:from>
    <xdr:to>
      <xdr:col>11</xdr:col>
      <xdr:colOff>114300</xdr:colOff>
      <xdr:row>73</xdr:row>
      <xdr:rowOff>104775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0344150"/>
          <a:ext cx="5048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95250</xdr:colOff>
      <xdr:row>78</xdr:row>
      <xdr:rowOff>85725</xdr:rowOff>
    </xdr:from>
    <xdr:to>
      <xdr:col>23</xdr:col>
      <xdr:colOff>104775</xdr:colOff>
      <xdr:row>81</xdr:row>
      <xdr:rowOff>95250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11401425"/>
          <a:ext cx="523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123825</xdr:colOff>
      <xdr:row>74</xdr:row>
      <xdr:rowOff>114300</xdr:rowOff>
    </xdr:from>
    <xdr:to>
      <xdr:col>17</xdr:col>
      <xdr:colOff>123825</xdr:colOff>
      <xdr:row>77</xdr:row>
      <xdr:rowOff>114300</xdr:rowOff>
    </xdr:to>
    <xdr:pic>
      <xdr:nvPicPr>
        <xdr:cNvPr id="1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1089660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123825</xdr:colOff>
      <xdr:row>88</xdr:row>
      <xdr:rowOff>95250</xdr:rowOff>
    </xdr:from>
    <xdr:to>
      <xdr:col>11</xdr:col>
      <xdr:colOff>114300</xdr:colOff>
      <xdr:row>91</xdr:row>
      <xdr:rowOff>104775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2839700"/>
          <a:ext cx="5048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95250</xdr:colOff>
      <xdr:row>96</xdr:row>
      <xdr:rowOff>85725</xdr:rowOff>
    </xdr:from>
    <xdr:to>
      <xdr:col>23</xdr:col>
      <xdr:colOff>104775</xdr:colOff>
      <xdr:row>99</xdr:row>
      <xdr:rowOff>95250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13896975"/>
          <a:ext cx="523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123825</xdr:colOff>
      <xdr:row>92</xdr:row>
      <xdr:rowOff>114300</xdr:rowOff>
    </xdr:from>
    <xdr:to>
      <xdr:col>17</xdr:col>
      <xdr:colOff>123825</xdr:colOff>
      <xdr:row>95</xdr:row>
      <xdr:rowOff>114300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1339215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123825</xdr:colOff>
      <xdr:row>106</xdr:row>
      <xdr:rowOff>95250</xdr:rowOff>
    </xdr:from>
    <xdr:to>
      <xdr:col>11</xdr:col>
      <xdr:colOff>114300</xdr:colOff>
      <xdr:row>109</xdr:row>
      <xdr:rowOff>104775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5335250"/>
          <a:ext cx="5048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95250</xdr:colOff>
      <xdr:row>114</xdr:row>
      <xdr:rowOff>85725</xdr:rowOff>
    </xdr:from>
    <xdr:to>
      <xdr:col>23</xdr:col>
      <xdr:colOff>104775</xdr:colOff>
      <xdr:row>117</xdr:row>
      <xdr:rowOff>95250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16392525"/>
          <a:ext cx="523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123825</xdr:colOff>
      <xdr:row>110</xdr:row>
      <xdr:rowOff>114300</xdr:rowOff>
    </xdr:from>
    <xdr:to>
      <xdr:col>17</xdr:col>
      <xdr:colOff>123825</xdr:colOff>
      <xdr:row>113</xdr:row>
      <xdr:rowOff>114300</xdr:rowOff>
    </xdr:to>
    <xdr:pic>
      <xdr:nvPicPr>
        <xdr:cNvPr id="1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1588770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123825</xdr:colOff>
      <xdr:row>124</xdr:row>
      <xdr:rowOff>95250</xdr:rowOff>
    </xdr:from>
    <xdr:to>
      <xdr:col>11</xdr:col>
      <xdr:colOff>114300</xdr:colOff>
      <xdr:row>127</xdr:row>
      <xdr:rowOff>104775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17830800"/>
          <a:ext cx="5048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95250</xdr:colOff>
      <xdr:row>132</xdr:row>
      <xdr:rowOff>85725</xdr:rowOff>
    </xdr:from>
    <xdr:to>
      <xdr:col>23</xdr:col>
      <xdr:colOff>104775</xdr:colOff>
      <xdr:row>135</xdr:row>
      <xdr:rowOff>95250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18888075"/>
          <a:ext cx="523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14</xdr:col>
      <xdr:colOff>123825</xdr:colOff>
      <xdr:row>128</xdr:row>
      <xdr:rowOff>114300</xdr:rowOff>
    </xdr:from>
    <xdr:to>
      <xdr:col>17</xdr:col>
      <xdr:colOff>123825</xdr:colOff>
      <xdr:row>131</xdr:row>
      <xdr:rowOff>114300</xdr:rowOff>
    </xdr:to>
    <xdr:pic>
      <xdr:nvPicPr>
        <xdr:cNvPr id="21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18383250"/>
          <a:ext cx="514350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17</xdr:row>
      <xdr:rowOff>95250</xdr:rowOff>
    </xdr:from>
    <xdr:to>
      <xdr:col>4</xdr:col>
      <xdr:colOff>180975</xdr:colOff>
      <xdr:row>22</xdr:row>
      <xdr:rowOff>9525</xdr:rowOff>
    </xdr:to>
    <xdr:sp>
      <xdr:nvSpPr>
        <xdr:cNvPr id="1" name="左大かっこ 1"/>
        <xdr:cNvSpPr>
          <a:spLocks/>
        </xdr:cNvSpPr>
      </xdr:nvSpPr>
      <xdr:spPr>
        <a:xfrm>
          <a:off x="923925" y="3133725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17</xdr:row>
      <xdr:rowOff>104775</xdr:rowOff>
    </xdr:from>
    <xdr:to>
      <xdr:col>9</xdr:col>
      <xdr:colOff>142875</xdr:colOff>
      <xdr:row>22</xdr:row>
      <xdr:rowOff>19050</xdr:rowOff>
    </xdr:to>
    <xdr:sp>
      <xdr:nvSpPr>
        <xdr:cNvPr id="2" name="左大かっこ 2"/>
        <xdr:cNvSpPr>
          <a:spLocks/>
        </xdr:cNvSpPr>
      </xdr:nvSpPr>
      <xdr:spPr>
        <a:xfrm flipH="1">
          <a:off x="1933575" y="3143250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76200</xdr:colOff>
      <xdr:row>17</xdr:row>
      <xdr:rowOff>95250</xdr:rowOff>
    </xdr:from>
    <xdr:to>
      <xdr:col>16</xdr:col>
      <xdr:colOff>180975</xdr:colOff>
      <xdr:row>22</xdr:row>
      <xdr:rowOff>9525</xdr:rowOff>
    </xdr:to>
    <xdr:sp>
      <xdr:nvSpPr>
        <xdr:cNvPr id="3" name="左大かっこ 3"/>
        <xdr:cNvSpPr>
          <a:spLocks/>
        </xdr:cNvSpPr>
      </xdr:nvSpPr>
      <xdr:spPr>
        <a:xfrm>
          <a:off x="3438525" y="3133725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17</xdr:row>
      <xdr:rowOff>104775</xdr:rowOff>
    </xdr:from>
    <xdr:to>
      <xdr:col>21</xdr:col>
      <xdr:colOff>142875</xdr:colOff>
      <xdr:row>22</xdr:row>
      <xdr:rowOff>19050</xdr:rowOff>
    </xdr:to>
    <xdr:sp>
      <xdr:nvSpPr>
        <xdr:cNvPr id="4" name="左大かっこ 4"/>
        <xdr:cNvSpPr>
          <a:spLocks/>
        </xdr:cNvSpPr>
      </xdr:nvSpPr>
      <xdr:spPr>
        <a:xfrm flipH="1">
          <a:off x="4448175" y="3143250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76200</xdr:colOff>
      <xdr:row>17</xdr:row>
      <xdr:rowOff>95250</xdr:rowOff>
    </xdr:from>
    <xdr:to>
      <xdr:col>28</xdr:col>
      <xdr:colOff>180975</xdr:colOff>
      <xdr:row>22</xdr:row>
      <xdr:rowOff>9525</xdr:rowOff>
    </xdr:to>
    <xdr:sp>
      <xdr:nvSpPr>
        <xdr:cNvPr id="5" name="左大かっこ 5"/>
        <xdr:cNvSpPr>
          <a:spLocks/>
        </xdr:cNvSpPr>
      </xdr:nvSpPr>
      <xdr:spPr>
        <a:xfrm>
          <a:off x="5953125" y="3133725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17</xdr:row>
      <xdr:rowOff>104775</xdr:rowOff>
    </xdr:from>
    <xdr:to>
      <xdr:col>33</xdr:col>
      <xdr:colOff>142875</xdr:colOff>
      <xdr:row>22</xdr:row>
      <xdr:rowOff>19050</xdr:rowOff>
    </xdr:to>
    <xdr:sp>
      <xdr:nvSpPr>
        <xdr:cNvPr id="6" name="左大かっこ 6"/>
        <xdr:cNvSpPr>
          <a:spLocks/>
        </xdr:cNvSpPr>
      </xdr:nvSpPr>
      <xdr:spPr>
        <a:xfrm flipH="1">
          <a:off x="6962775" y="3143250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76200</xdr:colOff>
      <xdr:row>17</xdr:row>
      <xdr:rowOff>95250</xdr:rowOff>
    </xdr:from>
    <xdr:to>
      <xdr:col>40</xdr:col>
      <xdr:colOff>180975</xdr:colOff>
      <xdr:row>22</xdr:row>
      <xdr:rowOff>9525</xdr:rowOff>
    </xdr:to>
    <xdr:sp>
      <xdr:nvSpPr>
        <xdr:cNvPr id="7" name="左大かっこ 7"/>
        <xdr:cNvSpPr>
          <a:spLocks/>
        </xdr:cNvSpPr>
      </xdr:nvSpPr>
      <xdr:spPr>
        <a:xfrm>
          <a:off x="8467725" y="3133725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38100</xdr:colOff>
      <xdr:row>17</xdr:row>
      <xdr:rowOff>104775</xdr:rowOff>
    </xdr:from>
    <xdr:to>
      <xdr:col>45</xdr:col>
      <xdr:colOff>142875</xdr:colOff>
      <xdr:row>22</xdr:row>
      <xdr:rowOff>19050</xdr:rowOff>
    </xdr:to>
    <xdr:sp>
      <xdr:nvSpPr>
        <xdr:cNvPr id="8" name="左大かっこ 8"/>
        <xdr:cNvSpPr>
          <a:spLocks/>
        </xdr:cNvSpPr>
      </xdr:nvSpPr>
      <xdr:spPr>
        <a:xfrm flipH="1">
          <a:off x="9477375" y="3143250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4</xdr:row>
      <xdr:rowOff>142875</xdr:rowOff>
    </xdr:from>
    <xdr:to>
      <xdr:col>27</xdr:col>
      <xdr:colOff>133350</xdr:colOff>
      <xdr:row>9</xdr:row>
      <xdr:rowOff>66675</xdr:rowOff>
    </xdr:to>
    <xdr:grpSp>
      <xdr:nvGrpSpPr>
        <xdr:cNvPr id="9" name="グループ化 17"/>
        <xdr:cNvGrpSpPr>
          <a:grpSpLocks/>
        </xdr:cNvGrpSpPr>
      </xdr:nvGrpSpPr>
      <xdr:grpSpPr>
        <a:xfrm>
          <a:off x="4686300" y="952500"/>
          <a:ext cx="1114425" cy="781050"/>
          <a:chOff x="2714625" y="1981200"/>
          <a:chExt cx="1114425" cy="781050"/>
        </a:xfrm>
        <a:solidFill>
          <a:srgbClr val="FFFFFF"/>
        </a:solidFill>
      </xdr:grpSpPr>
      <xdr:sp>
        <xdr:nvSpPr>
          <xdr:cNvPr id="10" name="左大かっこ 18"/>
          <xdr:cNvSpPr>
            <a:spLocks/>
          </xdr:cNvSpPr>
        </xdr:nvSpPr>
        <xdr:spPr>
          <a:xfrm>
            <a:off x="2714625" y="1981200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左大かっこ 19"/>
          <xdr:cNvSpPr>
            <a:spLocks/>
          </xdr:cNvSpPr>
        </xdr:nvSpPr>
        <xdr:spPr>
          <a:xfrm flipH="1">
            <a:off x="3724294" y="1990768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22</xdr:col>
      <xdr:colOff>66675</xdr:colOff>
      <xdr:row>30</xdr:row>
      <xdr:rowOff>142875</xdr:rowOff>
    </xdr:from>
    <xdr:to>
      <xdr:col>27</xdr:col>
      <xdr:colOff>133350</xdr:colOff>
      <xdr:row>35</xdr:row>
      <xdr:rowOff>66675</xdr:rowOff>
    </xdr:to>
    <xdr:grpSp>
      <xdr:nvGrpSpPr>
        <xdr:cNvPr id="12" name="グループ化 20"/>
        <xdr:cNvGrpSpPr>
          <a:grpSpLocks/>
        </xdr:cNvGrpSpPr>
      </xdr:nvGrpSpPr>
      <xdr:grpSpPr>
        <a:xfrm>
          <a:off x="4686300" y="5619750"/>
          <a:ext cx="1114425" cy="781050"/>
          <a:chOff x="2714625" y="1981200"/>
          <a:chExt cx="1114425" cy="781050"/>
        </a:xfrm>
        <a:solidFill>
          <a:srgbClr val="FFFFFF"/>
        </a:solidFill>
      </xdr:grpSpPr>
      <xdr:sp>
        <xdr:nvSpPr>
          <xdr:cNvPr id="13" name="左大かっこ 21"/>
          <xdr:cNvSpPr>
            <a:spLocks/>
          </xdr:cNvSpPr>
        </xdr:nvSpPr>
        <xdr:spPr>
          <a:xfrm>
            <a:off x="2714625" y="1981200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左大かっこ 22"/>
          <xdr:cNvSpPr>
            <a:spLocks/>
          </xdr:cNvSpPr>
        </xdr:nvSpPr>
        <xdr:spPr>
          <a:xfrm flipH="1">
            <a:off x="3724294" y="1990768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66675</xdr:colOff>
      <xdr:row>36</xdr:row>
      <xdr:rowOff>142875</xdr:rowOff>
    </xdr:from>
    <xdr:to>
      <xdr:col>15</xdr:col>
      <xdr:colOff>133350</xdr:colOff>
      <xdr:row>42</xdr:row>
      <xdr:rowOff>76200</xdr:rowOff>
    </xdr:to>
    <xdr:grpSp>
      <xdr:nvGrpSpPr>
        <xdr:cNvPr id="15" name="グループ化 23"/>
        <xdr:cNvGrpSpPr>
          <a:grpSpLocks/>
        </xdr:cNvGrpSpPr>
      </xdr:nvGrpSpPr>
      <xdr:grpSpPr>
        <a:xfrm>
          <a:off x="2171700" y="6648450"/>
          <a:ext cx="1114425" cy="962025"/>
          <a:chOff x="2714625" y="1981200"/>
          <a:chExt cx="1114425" cy="781050"/>
        </a:xfrm>
        <a:solidFill>
          <a:srgbClr val="FFFFFF"/>
        </a:solidFill>
      </xdr:grpSpPr>
      <xdr:sp>
        <xdr:nvSpPr>
          <xdr:cNvPr id="16" name="左大かっこ 24"/>
          <xdr:cNvSpPr>
            <a:spLocks/>
          </xdr:cNvSpPr>
        </xdr:nvSpPr>
        <xdr:spPr>
          <a:xfrm>
            <a:off x="2714625" y="1981200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左大かっこ 25"/>
          <xdr:cNvSpPr>
            <a:spLocks/>
          </xdr:cNvSpPr>
        </xdr:nvSpPr>
        <xdr:spPr>
          <a:xfrm flipH="1">
            <a:off x="3724294" y="1990768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34</xdr:col>
      <xdr:colOff>66675</xdr:colOff>
      <xdr:row>36</xdr:row>
      <xdr:rowOff>142875</xdr:rowOff>
    </xdr:from>
    <xdr:to>
      <xdr:col>39</xdr:col>
      <xdr:colOff>133350</xdr:colOff>
      <xdr:row>41</xdr:row>
      <xdr:rowOff>66675</xdr:rowOff>
    </xdr:to>
    <xdr:grpSp>
      <xdr:nvGrpSpPr>
        <xdr:cNvPr id="18" name="グループ化 26"/>
        <xdr:cNvGrpSpPr>
          <a:grpSpLocks/>
        </xdr:cNvGrpSpPr>
      </xdr:nvGrpSpPr>
      <xdr:grpSpPr>
        <a:xfrm>
          <a:off x="7200900" y="6648450"/>
          <a:ext cx="1114425" cy="781050"/>
          <a:chOff x="2714625" y="1981200"/>
          <a:chExt cx="1114425" cy="781050"/>
        </a:xfrm>
        <a:solidFill>
          <a:srgbClr val="FFFFFF"/>
        </a:solidFill>
      </xdr:grpSpPr>
      <xdr:sp>
        <xdr:nvSpPr>
          <xdr:cNvPr id="19" name="左大かっこ 27"/>
          <xdr:cNvSpPr>
            <a:spLocks/>
          </xdr:cNvSpPr>
        </xdr:nvSpPr>
        <xdr:spPr>
          <a:xfrm>
            <a:off x="2714625" y="1981200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左大かっこ 28"/>
          <xdr:cNvSpPr>
            <a:spLocks/>
          </xdr:cNvSpPr>
        </xdr:nvSpPr>
        <xdr:spPr>
          <a:xfrm flipH="1">
            <a:off x="3724294" y="1990768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16</xdr:col>
      <xdr:colOff>76200</xdr:colOff>
      <xdr:row>43</xdr:row>
      <xdr:rowOff>95250</xdr:rowOff>
    </xdr:from>
    <xdr:to>
      <xdr:col>16</xdr:col>
      <xdr:colOff>180975</xdr:colOff>
      <xdr:row>48</xdr:row>
      <xdr:rowOff>9525</xdr:rowOff>
    </xdr:to>
    <xdr:sp>
      <xdr:nvSpPr>
        <xdr:cNvPr id="21" name="左大かっこ 29"/>
        <xdr:cNvSpPr>
          <a:spLocks/>
        </xdr:cNvSpPr>
      </xdr:nvSpPr>
      <xdr:spPr>
        <a:xfrm>
          <a:off x="3438525" y="7800975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43</xdr:row>
      <xdr:rowOff>104775</xdr:rowOff>
    </xdr:from>
    <xdr:to>
      <xdr:col>21</xdr:col>
      <xdr:colOff>142875</xdr:colOff>
      <xdr:row>48</xdr:row>
      <xdr:rowOff>19050</xdr:rowOff>
    </xdr:to>
    <xdr:sp>
      <xdr:nvSpPr>
        <xdr:cNvPr id="22" name="左大かっこ 30"/>
        <xdr:cNvSpPr>
          <a:spLocks/>
        </xdr:cNvSpPr>
      </xdr:nvSpPr>
      <xdr:spPr>
        <a:xfrm flipH="1">
          <a:off x="4448175" y="7810500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76200</xdr:colOff>
      <xdr:row>43</xdr:row>
      <xdr:rowOff>95250</xdr:rowOff>
    </xdr:from>
    <xdr:to>
      <xdr:col>28</xdr:col>
      <xdr:colOff>180975</xdr:colOff>
      <xdr:row>48</xdr:row>
      <xdr:rowOff>9525</xdr:rowOff>
    </xdr:to>
    <xdr:sp>
      <xdr:nvSpPr>
        <xdr:cNvPr id="23" name="左大かっこ 31"/>
        <xdr:cNvSpPr>
          <a:spLocks/>
        </xdr:cNvSpPr>
      </xdr:nvSpPr>
      <xdr:spPr>
        <a:xfrm>
          <a:off x="5953125" y="7800975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43</xdr:row>
      <xdr:rowOff>104775</xdr:rowOff>
    </xdr:from>
    <xdr:to>
      <xdr:col>33</xdr:col>
      <xdr:colOff>142875</xdr:colOff>
      <xdr:row>48</xdr:row>
      <xdr:rowOff>19050</xdr:rowOff>
    </xdr:to>
    <xdr:sp>
      <xdr:nvSpPr>
        <xdr:cNvPr id="24" name="左大かっこ 32"/>
        <xdr:cNvSpPr>
          <a:spLocks/>
        </xdr:cNvSpPr>
      </xdr:nvSpPr>
      <xdr:spPr>
        <a:xfrm flipH="1">
          <a:off x="6962775" y="7810500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76200</xdr:colOff>
      <xdr:row>43</xdr:row>
      <xdr:rowOff>95250</xdr:rowOff>
    </xdr:from>
    <xdr:to>
      <xdr:col>40</xdr:col>
      <xdr:colOff>180975</xdr:colOff>
      <xdr:row>48</xdr:row>
      <xdr:rowOff>9525</xdr:rowOff>
    </xdr:to>
    <xdr:sp>
      <xdr:nvSpPr>
        <xdr:cNvPr id="25" name="左大かっこ 33"/>
        <xdr:cNvSpPr>
          <a:spLocks/>
        </xdr:cNvSpPr>
      </xdr:nvSpPr>
      <xdr:spPr>
        <a:xfrm>
          <a:off x="8467725" y="7800975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38100</xdr:colOff>
      <xdr:row>43</xdr:row>
      <xdr:rowOff>104775</xdr:rowOff>
    </xdr:from>
    <xdr:to>
      <xdr:col>45</xdr:col>
      <xdr:colOff>142875</xdr:colOff>
      <xdr:row>48</xdr:row>
      <xdr:rowOff>19050</xdr:rowOff>
    </xdr:to>
    <xdr:sp>
      <xdr:nvSpPr>
        <xdr:cNvPr id="26" name="左大かっこ 34"/>
        <xdr:cNvSpPr>
          <a:spLocks/>
        </xdr:cNvSpPr>
      </xdr:nvSpPr>
      <xdr:spPr>
        <a:xfrm flipH="1">
          <a:off x="9477375" y="7810500"/>
          <a:ext cx="104775" cy="771525"/>
        </a:xfrm>
        <a:prstGeom prst="leftBracket">
          <a:avLst>
            <a:gd name="adj" fmla="val -48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10</xdr:row>
      <xdr:rowOff>133350</xdr:rowOff>
    </xdr:from>
    <xdr:to>
      <xdr:col>15</xdr:col>
      <xdr:colOff>142875</xdr:colOff>
      <xdr:row>15</xdr:row>
      <xdr:rowOff>57150</xdr:rowOff>
    </xdr:to>
    <xdr:grpSp>
      <xdr:nvGrpSpPr>
        <xdr:cNvPr id="27" name="グループ化 35"/>
        <xdr:cNvGrpSpPr>
          <a:grpSpLocks/>
        </xdr:cNvGrpSpPr>
      </xdr:nvGrpSpPr>
      <xdr:grpSpPr>
        <a:xfrm>
          <a:off x="2181225" y="1971675"/>
          <a:ext cx="1114425" cy="781050"/>
          <a:chOff x="2714625" y="1981200"/>
          <a:chExt cx="1114425" cy="781050"/>
        </a:xfrm>
        <a:solidFill>
          <a:srgbClr val="FFFFFF"/>
        </a:solidFill>
      </xdr:grpSpPr>
      <xdr:sp>
        <xdr:nvSpPr>
          <xdr:cNvPr id="28" name="左大かっこ 36"/>
          <xdr:cNvSpPr>
            <a:spLocks/>
          </xdr:cNvSpPr>
        </xdr:nvSpPr>
        <xdr:spPr>
          <a:xfrm>
            <a:off x="2714625" y="1981200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左大かっこ 37"/>
          <xdr:cNvSpPr>
            <a:spLocks/>
          </xdr:cNvSpPr>
        </xdr:nvSpPr>
        <xdr:spPr>
          <a:xfrm flipH="1">
            <a:off x="3724294" y="1990768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34</xdr:col>
      <xdr:colOff>76200</xdr:colOff>
      <xdr:row>10</xdr:row>
      <xdr:rowOff>133350</xdr:rowOff>
    </xdr:from>
    <xdr:to>
      <xdr:col>39</xdr:col>
      <xdr:colOff>142875</xdr:colOff>
      <xdr:row>15</xdr:row>
      <xdr:rowOff>57150</xdr:rowOff>
    </xdr:to>
    <xdr:grpSp>
      <xdr:nvGrpSpPr>
        <xdr:cNvPr id="30" name="グループ化 38"/>
        <xdr:cNvGrpSpPr>
          <a:grpSpLocks/>
        </xdr:cNvGrpSpPr>
      </xdr:nvGrpSpPr>
      <xdr:grpSpPr>
        <a:xfrm>
          <a:off x="7210425" y="1971675"/>
          <a:ext cx="1114425" cy="781050"/>
          <a:chOff x="2714625" y="1981200"/>
          <a:chExt cx="1114425" cy="781050"/>
        </a:xfrm>
        <a:solidFill>
          <a:srgbClr val="FFFFFF"/>
        </a:solidFill>
      </xdr:grpSpPr>
      <xdr:sp>
        <xdr:nvSpPr>
          <xdr:cNvPr id="31" name="左大かっこ 39"/>
          <xdr:cNvSpPr>
            <a:spLocks/>
          </xdr:cNvSpPr>
        </xdr:nvSpPr>
        <xdr:spPr>
          <a:xfrm>
            <a:off x="2714625" y="1981200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左大かっこ 40"/>
          <xdr:cNvSpPr>
            <a:spLocks/>
          </xdr:cNvSpPr>
        </xdr:nvSpPr>
        <xdr:spPr>
          <a:xfrm flipH="1">
            <a:off x="3724294" y="1990768"/>
            <a:ext cx="104756" cy="771482"/>
          </a:xfrm>
          <a:prstGeom prst="leftBracket">
            <a:avLst>
              <a:gd name="adj" fmla="val -488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88"/>
  <sheetViews>
    <sheetView zoomScaleSheetLayoutView="70" zoomScalePageLayoutView="0" workbookViewId="0" topLeftCell="A1">
      <selection activeCell="M5" sqref="M5"/>
    </sheetView>
  </sheetViews>
  <sheetFormatPr defaultColWidth="9.00390625" defaultRowHeight="13.5"/>
  <cols>
    <col min="1" max="39" width="2.25390625" style="6" customWidth="1"/>
    <col min="40" max="52" width="2.25390625" style="6" hidden="1" customWidth="1"/>
    <col min="53" max="63" width="2.375" style="6" hidden="1" customWidth="1"/>
    <col min="64" max="70" width="2.375" style="6" customWidth="1"/>
    <col min="71" max="71" width="2.375" style="31" customWidth="1"/>
    <col min="72" max="72" width="0" style="31" hidden="1" customWidth="1"/>
    <col min="73" max="16384" width="9.00390625" style="31" customWidth="1"/>
  </cols>
  <sheetData>
    <row r="1" spans="3:35" ht="13.5">
      <c r="C1" s="7"/>
      <c r="D1" s="1"/>
      <c r="E1" s="1"/>
      <c r="F1" s="8"/>
      <c r="G1" s="7"/>
      <c r="H1" s="7"/>
      <c r="I1" s="7"/>
      <c r="J1" s="9"/>
      <c r="K1" s="9"/>
      <c r="L1" s="7"/>
      <c r="M1" s="7"/>
      <c r="N1" s="7"/>
      <c r="O1" s="7"/>
      <c r="P1" s="7"/>
      <c r="Q1" s="7"/>
      <c r="R1" s="7"/>
      <c r="S1" s="7"/>
      <c r="T1" s="7"/>
      <c r="U1" s="1"/>
      <c r="V1" s="1"/>
      <c r="W1" s="8"/>
      <c r="X1" s="9"/>
      <c r="Y1" s="9"/>
      <c r="Z1" s="9"/>
      <c r="AA1" s="9"/>
      <c r="AB1" s="9"/>
      <c r="AC1" s="7"/>
      <c r="AD1" s="7"/>
      <c r="AE1" s="7"/>
      <c r="AF1" s="7"/>
      <c r="AG1" s="7"/>
      <c r="AH1" s="7"/>
      <c r="AI1" s="7"/>
    </row>
    <row r="2" spans="1:70" ht="21">
      <c r="A2" s="172" t="s">
        <v>43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</row>
    <row r="3" spans="1:72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T3" s="31" t="s">
        <v>58</v>
      </c>
    </row>
    <row r="4" spans="1:72" s="4" customFormat="1" ht="14.25">
      <c r="A4" s="166" t="s">
        <v>44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7"/>
      <c r="O4" s="167"/>
      <c r="P4" s="167"/>
      <c r="Q4" s="167"/>
      <c r="R4" s="168"/>
      <c r="S4" s="168"/>
      <c r="T4" s="168"/>
      <c r="U4" s="168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T4" s="4" t="s">
        <v>57</v>
      </c>
    </row>
    <row r="5" spans="1:70" s="4" customFormat="1" ht="14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14"/>
      <c r="S5" s="14"/>
      <c r="T5" s="14"/>
      <c r="U5" s="14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</row>
    <row r="6" spans="1:70" s="4" customFormat="1" ht="15" customHeight="1">
      <c r="A6" s="154" t="s">
        <v>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7"/>
      <c r="O6" s="18"/>
      <c r="P6" s="18"/>
      <c r="Q6" s="18"/>
      <c r="R6" s="18"/>
      <c r="S6" s="18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</row>
    <row r="7" spans="1:70" s="4" customFormat="1" ht="10.5" customHeight="1">
      <c r="A7" s="20"/>
      <c r="B7" s="155"/>
      <c r="C7" s="155"/>
      <c r="D7" s="155"/>
      <c r="E7" s="155"/>
      <c r="F7" s="155"/>
      <c r="G7" s="155"/>
      <c r="H7" s="85" t="s">
        <v>42</v>
      </c>
      <c r="I7" s="103"/>
      <c r="J7" s="103"/>
      <c r="K7" s="103"/>
      <c r="L7" s="103"/>
      <c r="M7" s="156"/>
      <c r="N7" s="85" t="s">
        <v>45</v>
      </c>
      <c r="O7" s="103"/>
      <c r="P7" s="103"/>
      <c r="Q7" s="103"/>
      <c r="R7" s="103"/>
      <c r="S7" s="156"/>
      <c r="T7" s="85" t="s">
        <v>41</v>
      </c>
      <c r="U7" s="103"/>
      <c r="V7" s="103"/>
      <c r="W7" s="103"/>
      <c r="X7" s="103"/>
      <c r="Y7" s="156"/>
      <c r="Z7" s="85"/>
      <c r="AA7" s="103"/>
      <c r="AB7" s="103"/>
      <c r="AC7" s="103"/>
      <c r="AD7" s="103"/>
      <c r="AE7" s="156"/>
      <c r="AF7" s="85" t="s">
        <v>0</v>
      </c>
      <c r="AG7" s="115"/>
      <c r="AH7" s="115"/>
      <c r="AI7" s="115"/>
      <c r="AJ7" s="115"/>
      <c r="AK7" s="116"/>
      <c r="AL7" s="116"/>
      <c r="AM7" s="117"/>
      <c r="AN7" s="85" t="s">
        <v>40</v>
      </c>
      <c r="AO7" s="115"/>
      <c r="AP7" s="143"/>
      <c r="AQ7" s="85" t="s">
        <v>2</v>
      </c>
      <c r="AR7" s="115"/>
      <c r="AS7" s="143"/>
      <c r="AT7" s="85" t="s">
        <v>3</v>
      </c>
      <c r="AU7" s="115"/>
      <c r="AV7" s="143"/>
      <c r="AW7" s="85" t="s">
        <v>4</v>
      </c>
      <c r="AX7" s="115"/>
      <c r="AY7" s="143"/>
      <c r="AZ7" s="85" t="s">
        <v>5</v>
      </c>
      <c r="BA7" s="115"/>
      <c r="BB7" s="115"/>
      <c r="BC7" s="115"/>
      <c r="BD7" s="115"/>
      <c r="BE7" s="143"/>
      <c r="BF7" s="85" t="s">
        <v>1</v>
      </c>
      <c r="BG7" s="116"/>
      <c r="BH7" s="117"/>
      <c r="BI7" s="85" t="s">
        <v>1</v>
      </c>
      <c r="BJ7" s="116"/>
      <c r="BK7" s="117"/>
      <c r="BL7" s="85" t="s">
        <v>6</v>
      </c>
      <c r="BM7" s="115"/>
      <c r="BN7" s="115"/>
      <c r="BO7" s="115"/>
      <c r="BP7" s="115"/>
      <c r="BQ7" s="143"/>
      <c r="BR7" s="15"/>
    </row>
    <row r="8" spans="1:70" s="4" customFormat="1" ht="10.5" customHeight="1">
      <c r="A8" s="20"/>
      <c r="B8" s="155"/>
      <c r="C8" s="155"/>
      <c r="D8" s="155"/>
      <c r="E8" s="155"/>
      <c r="F8" s="155"/>
      <c r="G8" s="155"/>
      <c r="H8" s="139"/>
      <c r="I8" s="101"/>
      <c r="J8" s="101"/>
      <c r="K8" s="101"/>
      <c r="L8" s="101"/>
      <c r="M8" s="157"/>
      <c r="N8" s="139"/>
      <c r="O8" s="101"/>
      <c r="P8" s="101"/>
      <c r="Q8" s="101"/>
      <c r="R8" s="101"/>
      <c r="S8" s="157"/>
      <c r="T8" s="139"/>
      <c r="U8" s="101"/>
      <c r="V8" s="101"/>
      <c r="W8" s="101"/>
      <c r="X8" s="101"/>
      <c r="Y8" s="157"/>
      <c r="Z8" s="139"/>
      <c r="AA8" s="101"/>
      <c r="AB8" s="101"/>
      <c r="AC8" s="101"/>
      <c r="AD8" s="101"/>
      <c r="AE8" s="157"/>
      <c r="AF8" s="118"/>
      <c r="AG8" s="119"/>
      <c r="AH8" s="119"/>
      <c r="AI8" s="119"/>
      <c r="AJ8" s="120"/>
      <c r="AK8" s="121"/>
      <c r="AL8" s="121"/>
      <c r="AM8" s="122"/>
      <c r="AN8" s="118"/>
      <c r="AO8" s="119"/>
      <c r="AP8" s="144"/>
      <c r="AQ8" s="118"/>
      <c r="AR8" s="119"/>
      <c r="AS8" s="144"/>
      <c r="AT8" s="118"/>
      <c r="AU8" s="119"/>
      <c r="AV8" s="144"/>
      <c r="AW8" s="118"/>
      <c r="AX8" s="119"/>
      <c r="AY8" s="144"/>
      <c r="AZ8" s="118"/>
      <c r="BA8" s="119"/>
      <c r="BB8" s="119"/>
      <c r="BC8" s="119"/>
      <c r="BD8" s="119"/>
      <c r="BE8" s="144"/>
      <c r="BF8" s="146"/>
      <c r="BG8" s="121"/>
      <c r="BH8" s="122"/>
      <c r="BI8" s="146"/>
      <c r="BJ8" s="121"/>
      <c r="BK8" s="122"/>
      <c r="BL8" s="118"/>
      <c r="BM8" s="119"/>
      <c r="BN8" s="119"/>
      <c r="BO8" s="119"/>
      <c r="BP8" s="119"/>
      <c r="BQ8" s="144"/>
      <c r="BR8" s="15"/>
    </row>
    <row r="9" spans="1:70" s="4" customFormat="1" ht="10.5" customHeight="1">
      <c r="A9" s="20"/>
      <c r="B9" s="155"/>
      <c r="C9" s="155"/>
      <c r="D9" s="155"/>
      <c r="E9" s="155"/>
      <c r="F9" s="155"/>
      <c r="G9" s="155"/>
      <c r="H9" s="139"/>
      <c r="I9" s="101"/>
      <c r="J9" s="101"/>
      <c r="K9" s="101"/>
      <c r="L9" s="101"/>
      <c r="M9" s="157"/>
      <c r="N9" s="139"/>
      <c r="O9" s="101"/>
      <c r="P9" s="101"/>
      <c r="Q9" s="101"/>
      <c r="R9" s="101"/>
      <c r="S9" s="157"/>
      <c r="T9" s="139"/>
      <c r="U9" s="101"/>
      <c r="V9" s="101"/>
      <c r="W9" s="101"/>
      <c r="X9" s="101"/>
      <c r="Y9" s="157"/>
      <c r="Z9" s="139"/>
      <c r="AA9" s="101"/>
      <c r="AB9" s="101"/>
      <c r="AC9" s="101"/>
      <c r="AD9" s="101"/>
      <c r="AE9" s="157"/>
      <c r="AF9" s="118"/>
      <c r="AG9" s="119"/>
      <c r="AH9" s="119"/>
      <c r="AI9" s="119"/>
      <c r="AJ9" s="120"/>
      <c r="AK9" s="121"/>
      <c r="AL9" s="121"/>
      <c r="AM9" s="122"/>
      <c r="AN9" s="118"/>
      <c r="AO9" s="119"/>
      <c r="AP9" s="144"/>
      <c r="AQ9" s="118"/>
      <c r="AR9" s="119"/>
      <c r="AS9" s="144"/>
      <c r="AT9" s="118"/>
      <c r="AU9" s="119"/>
      <c r="AV9" s="144"/>
      <c r="AW9" s="118"/>
      <c r="AX9" s="119"/>
      <c r="AY9" s="144"/>
      <c r="AZ9" s="118"/>
      <c r="BA9" s="119"/>
      <c r="BB9" s="119"/>
      <c r="BC9" s="119"/>
      <c r="BD9" s="119"/>
      <c r="BE9" s="144"/>
      <c r="BF9" s="147" t="s">
        <v>38</v>
      </c>
      <c r="BG9" s="148"/>
      <c r="BH9" s="149"/>
      <c r="BI9" s="147" t="s">
        <v>39</v>
      </c>
      <c r="BJ9" s="148"/>
      <c r="BK9" s="149"/>
      <c r="BL9" s="118"/>
      <c r="BM9" s="119"/>
      <c r="BN9" s="119"/>
      <c r="BO9" s="119"/>
      <c r="BP9" s="119"/>
      <c r="BQ9" s="144"/>
      <c r="BR9" s="19"/>
    </row>
    <row r="10" spans="1:70" s="4" customFormat="1" ht="10.5" customHeight="1">
      <c r="A10" s="20"/>
      <c r="B10" s="155"/>
      <c r="C10" s="155"/>
      <c r="D10" s="155"/>
      <c r="E10" s="155"/>
      <c r="F10" s="155"/>
      <c r="G10" s="155"/>
      <c r="H10" s="158"/>
      <c r="I10" s="102"/>
      <c r="J10" s="102"/>
      <c r="K10" s="102"/>
      <c r="L10" s="102"/>
      <c r="M10" s="159"/>
      <c r="N10" s="158"/>
      <c r="O10" s="102"/>
      <c r="P10" s="102"/>
      <c r="Q10" s="102"/>
      <c r="R10" s="102"/>
      <c r="S10" s="159"/>
      <c r="T10" s="158"/>
      <c r="U10" s="102"/>
      <c r="V10" s="102"/>
      <c r="W10" s="102"/>
      <c r="X10" s="102"/>
      <c r="Y10" s="159"/>
      <c r="Z10" s="158"/>
      <c r="AA10" s="102"/>
      <c r="AB10" s="102"/>
      <c r="AC10" s="102"/>
      <c r="AD10" s="102"/>
      <c r="AE10" s="159"/>
      <c r="AF10" s="123"/>
      <c r="AG10" s="124"/>
      <c r="AH10" s="124"/>
      <c r="AI10" s="124"/>
      <c r="AJ10" s="124"/>
      <c r="AK10" s="125"/>
      <c r="AL10" s="125"/>
      <c r="AM10" s="126"/>
      <c r="AN10" s="123"/>
      <c r="AO10" s="124"/>
      <c r="AP10" s="145"/>
      <c r="AQ10" s="123"/>
      <c r="AR10" s="124"/>
      <c r="AS10" s="145"/>
      <c r="AT10" s="123"/>
      <c r="AU10" s="124"/>
      <c r="AV10" s="145"/>
      <c r="AW10" s="123"/>
      <c r="AX10" s="124"/>
      <c r="AY10" s="145"/>
      <c r="AZ10" s="123"/>
      <c r="BA10" s="124"/>
      <c r="BB10" s="124"/>
      <c r="BC10" s="124"/>
      <c r="BD10" s="124"/>
      <c r="BE10" s="145"/>
      <c r="BF10" s="150"/>
      <c r="BG10" s="151"/>
      <c r="BH10" s="152"/>
      <c r="BI10" s="150"/>
      <c r="BJ10" s="151"/>
      <c r="BK10" s="152"/>
      <c r="BL10" s="123"/>
      <c r="BM10" s="124"/>
      <c r="BN10" s="124"/>
      <c r="BO10" s="124"/>
      <c r="BP10" s="124"/>
      <c r="BQ10" s="145"/>
      <c r="BR10" s="19"/>
    </row>
    <row r="11" spans="1:70" s="4" customFormat="1" ht="10.5" customHeight="1">
      <c r="A11" s="20"/>
      <c r="B11" s="85" t="s">
        <v>42</v>
      </c>
      <c r="C11" s="103"/>
      <c r="D11" s="103"/>
      <c r="E11" s="103"/>
      <c r="F11" s="103"/>
      <c r="G11" s="156"/>
      <c r="H11" s="85"/>
      <c r="I11" s="134"/>
      <c r="J11" s="134"/>
      <c r="K11" s="134"/>
      <c r="L11" s="134"/>
      <c r="M11" s="135"/>
      <c r="N11" s="127" t="s">
        <v>59</v>
      </c>
      <c r="O11" s="128"/>
      <c r="P11" s="128"/>
      <c r="Q11" s="128"/>
      <c r="R11" s="128"/>
      <c r="S11" s="129"/>
      <c r="T11" s="127" t="s">
        <v>60</v>
      </c>
      <c r="U11" s="128"/>
      <c r="V11" s="128"/>
      <c r="W11" s="128"/>
      <c r="X11" s="128"/>
      <c r="Y11" s="129"/>
      <c r="Z11" s="127"/>
      <c r="AA11" s="128"/>
      <c r="AB11" s="128"/>
      <c r="AC11" s="128"/>
      <c r="AD11" s="128"/>
      <c r="AE11" s="129"/>
      <c r="AF11" s="85">
        <f>COUNTIF(H11:AE12,"○")</f>
        <v>1</v>
      </c>
      <c r="AG11" s="86"/>
      <c r="AH11" s="100" t="s">
        <v>25</v>
      </c>
      <c r="AI11" s="103">
        <f>COUNTIF(H11:AE12,"×")</f>
        <v>1</v>
      </c>
      <c r="AJ11" s="86"/>
      <c r="AK11" s="100" t="s">
        <v>25</v>
      </c>
      <c r="AL11" s="103">
        <f>COUNTIF(H11:AE12,"△")</f>
        <v>0</v>
      </c>
      <c r="AM11" s="86"/>
      <c r="AN11" s="91">
        <f>(AF11*5)+(AL11*1)</f>
        <v>5</v>
      </c>
      <c r="AO11" s="92"/>
      <c r="AP11" s="93"/>
      <c r="AQ11" s="85">
        <f>SUM(N13,T13)</f>
        <v>78</v>
      </c>
      <c r="AR11" s="115"/>
      <c r="AS11" s="143"/>
      <c r="AT11" s="85">
        <f>SUM(R13,X13)</f>
        <v>62</v>
      </c>
      <c r="AU11" s="115"/>
      <c r="AV11" s="143"/>
      <c r="AW11" s="85">
        <f>AQ11-AT11</f>
        <v>16</v>
      </c>
      <c r="AX11" s="115"/>
      <c r="AY11" s="143"/>
      <c r="AZ11" s="153">
        <f>ROUNDDOWN(AQ11/AT11,6)</f>
        <v>1.258064</v>
      </c>
      <c r="BA11" s="153"/>
      <c r="BB11" s="153"/>
      <c r="BC11" s="153"/>
      <c r="BD11" s="153"/>
      <c r="BE11" s="153"/>
      <c r="BF11" s="85">
        <f>RANK(AF11,AF11:AG22)</f>
        <v>2</v>
      </c>
      <c r="BG11" s="115"/>
      <c r="BH11" s="143"/>
      <c r="BI11" s="85">
        <f>RANK(AZ11,AZ11:BE22)</f>
        <v>2</v>
      </c>
      <c r="BJ11" s="115"/>
      <c r="BK11" s="143"/>
      <c r="BL11" s="85">
        <v>2</v>
      </c>
      <c r="BM11" s="115"/>
      <c r="BN11" s="115"/>
      <c r="BO11" s="115"/>
      <c r="BP11" s="115"/>
      <c r="BQ11" s="143"/>
      <c r="BR11" s="19"/>
    </row>
    <row r="12" spans="1:70" s="4" customFormat="1" ht="10.5" customHeight="1">
      <c r="A12" s="20"/>
      <c r="B12" s="139"/>
      <c r="C12" s="101"/>
      <c r="D12" s="101"/>
      <c r="E12" s="101"/>
      <c r="F12" s="101"/>
      <c r="G12" s="157"/>
      <c r="H12" s="136"/>
      <c r="I12" s="137"/>
      <c r="J12" s="137"/>
      <c r="K12" s="137"/>
      <c r="L12" s="137"/>
      <c r="M12" s="138"/>
      <c r="N12" s="130"/>
      <c r="O12" s="131"/>
      <c r="P12" s="131"/>
      <c r="Q12" s="131"/>
      <c r="R12" s="131"/>
      <c r="S12" s="132"/>
      <c r="T12" s="130"/>
      <c r="U12" s="131"/>
      <c r="V12" s="131"/>
      <c r="W12" s="131"/>
      <c r="X12" s="131"/>
      <c r="Y12" s="132"/>
      <c r="Z12" s="130"/>
      <c r="AA12" s="131"/>
      <c r="AB12" s="131"/>
      <c r="AC12" s="131"/>
      <c r="AD12" s="131"/>
      <c r="AE12" s="132"/>
      <c r="AF12" s="87"/>
      <c r="AG12" s="88"/>
      <c r="AH12" s="101"/>
      <c r="AI12" s="88"/>
      <c r="AJ12" s="88"/>
      <c r="AK12" s="101"/>
      <c r="AL12" s="88"/>
      <c r="AM12" s="88"/>
      <c r="AN12" s="94"/>
      <c r="AO12" s="95"/>
      <c r="AP12" s="96"/>
      <c r="AQ12" s="118"/>
      <c r="AR12" s="119"/>
      <c r="AS12" s="144"/>
      <c r="AT12" s="118"/>
      <c r="AU12" s="119"/>
      <c r="AV12" s="144"/>
      <c r="AW12" s="118"/>
      <c r="AX12" s="119"/>
      <c r="AY12" s="144"/>
      <c r="AZ12" s="153"/>
      <c r="BA12" s="153"/>
      <c r="BB12" s="153"/>
      <c r="BC12" s="153"/>
      <c r="BD12" s="153"/>
      <c r="BE12" s="153"/>
      <c r="BF12" s="118"/>
      <c r="BG12" s="119"/>
      <c r="BH12" s="144"/>
      <c r="BI12" s="118"/>
      <c r="BJ12" s="119"/>
      <c r="BK12" s="144"/>
      <c r="BL12" s="118"/>
      <c r="BM12" s="119"/>
      <c r="BN12" s="119"/>
      <c r="BO12" s="119"/>
      <c r="BP12" s="119"/>
      <c r="BQ12" s="144"/>
      <c r="BR12" s="19"/>
    </row>
    <row r="13" spans="1:70" s="4" customFormat="1" ht="10.5" customHeight="1">
      <c r="A13" s="20"/>
      <c r="B13" s="139"/>
      <c r="C13" s="101"/>
      <c r="D13" s="101"/>
      <c r="E13" s="101"/>
      <c r="F13" s="101"/>
      <c r="G13" s="157"/>
      <c r="H13" s="139"/>
      <c r="I13" s="137"/>
      <c r="J13" s="137"/>
      <c r="K13" s="137"/>
      <c r="L13" s="137"/>
      <c r="M13" s="138"/>
      <c r="N13" s="108">
        <v>25</v>
      </c>
      <c r="O13" s="109"/>
      <c r="P13" s="112" t="s">
        <v>56</v>
      </c>
      <c r="Q13" s="113"/>
      <c r="R13" s="104">
        <v>42</v>
      </c>
      <c r="S13" s="105"/>
      <c r="T13" s="108">
        <v>53</v>
      </c>
      <c r="U13" s="109"/>
      <c r="V13" s="112" t="s">
        <v>56</v>
      </c>
      <c r="W13" s="113"/>
      <c r="X13" s="104">
        <v>20</v>
      </c>
      <c r="Y13" s="105"/>
      <c r="Z13" s="139"/>
      <c r="AA13" s="137"/>
      <c r="AB13" s="137"/>
      <c r="AC13" s="137"/>
      <c r="AD13" s="137"/>
      <c r="AE13" s="138"/>
      <c r="AF13" s="87"/>
      <c r="AG13" s="88"/>
      <c r="AH13" s="101"/>
      <c r="AI13" s="88"/>
      <c r="AJ13" s="88"/>
      <c r="AK13" s="101"/>
      <c r="AL13" s="88"/>
      <c r="AM13" s="88"/>
      <c r="AN13" s="94"/>
      <c r="AO13" s="95"/>
      <c r="AP13" s="96"/>
      <c r="AQ13" s="118"/>
      <c r="AR13" s="119"/>
      <c r="AS13" s="144"/>
      <c r="AT13" s="118"/>
      <c r="AU13" s="119"/>
      <c r="AV13" s="144"/>
      <c r="AW13" s="118"/>
      <c r="AX13" s="119"/>
      <c r="AY13" s="144"/>
      <c r="AZ13" s="153"/>
      <c r="BA13" s="153"/>
      <c r="BB13" s="153"/>
      <c r="BC13" s="153"/>
      <c r="BD13" s="153"/>
      <c r="BE13" s="153"/>
      <c r="BF13" s="118"/>
      <c r="BG13" s="119"/>
      <c r="BH13" s="144"/>
      <c r="BI13" s="118"/>
      <c r="BJ13" s="119"/>
      <c r="BK13" s="144"/>
      <c r="BL13" s="118"/>
      <c r="BM13" s="119"/>
      <c r="BN13" s="119"/>
      <c r="BO13" s="119"/>
      <c r="BP13" s="119"/>
      <c r="BQ13" s="144"/>
      <c r="BR13" s="19"/>
    </row>
    <row r="14" spans="1:70" s="4" customFormat="1" ht="10.5" customHeight="1">
      <c r="A14" s="20"/>
      <c r="B14" s="158"/>
      <c r="C14" s="102"/>
      <c r="D14" s="102"/>
      <c r="E14" s="102"/>
      <c r="F14" s="102"/>
      <c r="G14" s="159"/>
      <c r="H14" s="140"/>
      <c r="I14" s="141"/>
      <c r="J14" s="141"/>
      <c r="K14" s="141"/>
      <c r="L14" s="141"/>
      <c r="M14" s="142"/>
      <c r="N14" s="110"/>
      <c r="O14" s="111"/>
      <c r="P14" s="114"/>
      <c r="Q14" s="114"/>
      <c r="R14" s="106"/>
      <c r="S14" s="107"/>
      <c r="T14" s="110"/>
      <c r="U14" s="111"/>
      <c r="V14" s="114"/>
      <c r="W14" s="114"/>
      <c r="X14" s="106"/>
      <c r="Y14" s="107"/>
      <c r="Z14" s="140"/>
      <c r="AA14" s="141"/>
      <c r="AB14" s="141"/>
      <c r="AC14" s="141"/>
      <c r="AD14" s="141"/>
      <c r="AE14" s="142"/>
      <c r="AF14" s="89"/>
      <c r="AG14" s="90"/>
      <c r="AH14" s="102"/>
      <c r="AI14" s="90"/>
      <c r="AJ14" s="90"/>
      <c r="AK14" s="102"/>
      <c r="AL14" s="90"/>
      <c r="AM14" s="90"/>
      <c r="AN14" s="97"/>
      <c r="AO14" s="98"/>
      <c r="AP14" s="99"/>
      <c r="AQ14" s="123"/>
      <c r="AR14" s="124"/>
      <c r="AS14" s="145"/>
      <c r="AT14" s="123"/>
      <c r="AU14" s="124"/>
      <c r="AV14" s="145"/>
      <c r="AW14" s="123"/>
      <c r="AX14" s="124"/>
      <c r="AY14" s="145"/>
      <c r="AZ14" s="153"/>
      <c r="BA14" s="153"/>
      <c r="BB14" s="153"/>
      <c r="BC14" s="153"/>
      <c r="BD14" s="153"/>
      <c r="BE14" s="153"/>
      <c r="BF14" s="123"/>
      <c r="BG14" s="124"/>
      <c r="BH14" s="145"/>
      <c r="BI14" s="123"/>
      <c r="BJ14" s="124"/>
      <c r="BK14" s="145"/>
      <c r="BL14" s="123"/>
      <c r="BM14" s="124"/>
      <c r="BN14" s="124"/>
      <c r="BO14" s="124"/>
      <c r="BP14" s="124"/>
      <c r="BQ14" s="145"/>
      <c r="BR14" s="19"/>
    </row>
    <row r="15" spans="1:70" s="4" customFormat="1" ht="10.5" customHeight="1">
      <c r="A15" s="20"/>
      <c r="B15" s="85" t="s">
        <v>29</v>
      </c>
      <c r="C15" s="103"/>
      <c r="D15" s="103"/>
      <c r="E15" s="103"/>
      <c r="F15" s="103"/>
      <c r="G15" s="156"/>
      <c r="H15" s="127" t="s">
        <v>60</v>
      </c>
      <c r="I15" s="128"/>
      <c r="J15" s="128"/>
      <c r="K15" s="128"/>
      <c r="L15" s="128"/>
      <c r="M15" s="129"/>
      <c r="N15" s="133"/>
      <c r="O15" s="134"/>
      <c r="P15" s="134"/>
      <c r="Q15" s="134"/>
      <c r="R15" s="134"/>
      <c r="S15" s="135"/>
      <c r="T15" s="127" t="s">
        <v>60</v>
      </c>
      <c r="U15" s="128"/>
      <c r="V15" s="128"/>
      <c r="W15" s="128"/>
      <c r="X15" s="128"/>
      <c r="Y15" s="129"/>
      <c r="Z15" s="127"/>
      <c r="AA15" s="128"/>
      <c r="AB15" s="128"/>
      <c r="AC15" s="128"/>
      <c r="AD15" s="128"/>
      <c r="AE15" s="129"/>
      <c r="AF15" s="85">
        <f>COUNTIF(H15:AE16,"○")</f>
        <v>2</v>
      </c>
      <c r="AG15" s="86"/>
      <c r="AH15" s="100" t="s">
        <v>25</v>
      </c>
      <c r="AI15" s="103">
        <f>COUNTIF(H15:AE16,"×")</f>
        <v>0</v>
      </c>
      <c r="AJ15" s="86"/>
      <c r="AK15" s="100" t="s">
        <v>25</v>
      </c>
      <c r="AL15" s="103">
        <f>COUNTIF(H15:AE16,"△")</f>
        <v>0</v>
      </c>
      <c r="AM15" s="86"/>
      <c r="AN15" s="91">
        <f>(AF15*5)+(AL15*1)</f>
        <v>10</v>
      </c>
      <c r="AO15" s="92"/>
      <c r="AP15" s="93"/>
      <c r="AQ15" s="91">
        <f>SUM(H17,T17)</f>
        <v>90</v>
      </c>
      <c r="AR15" s="92"/>
      <c r="AS15" s="93"/>
      <c r="AT15" s="91">
        <f>SUM(L17,X17)</f>
        <v>41</v>
      </c>
      <c r="AU15" s="92"/>
      <c r="AV15" s="93"/>
      <c r="AW15" s="85">
        <f>AQ15-AT15</f>
        <v>49</v>
      </c>
      <c r="AX15" s="115"/>
      <c r="AY15" s="143"/>
      <c r="AZ15" s="153">
        <f>ROUNDDOWN(AQ15/AT15,6)</f>
        <v>2.195121</v>
      </c>
      <c r="BA15" s="153"/>
      <c r="BB15" s="153"/>
      <c r="BC15" s="153"/>
      <c r="BD15" s="153"/>
      <c r="BE15" s="153"/>
      <c r="BF15" s="85">
        <f>RANK(AF15,AF11:AG22)</f>
        <v>1</v>
      </c>
      <c r="BG15" s="115"/>
      <c r="BH15" s="143"/>
      <c r="BI15" s="85">
        <f>RANK(AZ15,AZ11:BE22)</f>
        <v>1</v>
      </c>
      <c r="BJ15" s="115"/>
      <c r="BK15" s="143"/>
      <c r="BL15" s="85">
        <v>1</v>
      </c>
      <c r="BM15" s="115"/>
      <c r="BN15" s="115"/>
      <c r="BO15" s="115"/>
      <c r="BP15" s="115"/>
      <c r="BQ15" s="143"/>
      <c r="BR15" s="19"/>
    </row>
    <row r="16" spans="1:70" s="4" customFormat="1" ht="10.5" customHeight="1">
      <c r="A16" s="20"/>
      <c r="B16" s="139"/>
      <c r="C16" s="101"/>
      <c r="D16" s="101"/>
      <c r="E16" s="101"/>
      <c r="F16" s="101"/>
      <c r="G16" s="157"/>
      <c r="H16" s="130"/>
      <c r="I16" s="131"/>
      <c r="J16" s="131"/>
      <c r="K16" s="131"/>
      <c r="L16" s="131"/>
      <c r="M16" s="132"/>
      <c r="N16" s="136"/>
      <c r="O16" s="137"/>
      <c r="P16" s="137"/>
      <c r="Q16" s="137"/>
      <c r="R16" s="137"/>
      <c r="S16" s="138"/>
      <c r="T16" s="130"/>
      <c r="U16" s="131"/>
      <c r="V16" s="131"/>
      <c r="W16" s="131"/>
      <c r="X16" s="131"/>
      <c r="Y16" s="132"/>
      <c r="Z16" s="130"/>
      <c r="AA16" s="131"/>
      <c r="AB16" s="131"/>
      <c r="AC16" s="131"/>
      <c r="AD16" s="131"/>
      <c r="AE16" s="132"/>
      <c r="AF16" s="87"/>
      <c r="AG16" s="88"/>
      <c r="AH16" s="101"/>
      <c r="AI16" s="88"/>
      <c r="AJ16" s="88"/>
      <c r="AK16" s="101"/>
      <c r="AL16" s="88"/>
      <c r="AM16" s="88"/>
      <c r="AN16" s="94"/>
      <c r="AO16" s="95"/>
      <c r="AP16" s="96"/>
      <c r="AQ16" s="94"/>
      <c r="AR16" s="171"/>
      <c r="AS16" s="96"/>
      <c r="AT16" s="94"/>
      <c r="AU16" s="171"/>
      <c r="AV16" s="96"/>
      <c r="AW16" s="118"/>
      <c r="AX16" s="119"/>
      <c r="AY16" s="144"/>
      <c r="AZ16" s="153"/>
      <c r="BA16" s="153"/>
      <c r="BB16" s="153"/>
      <c r="BC16" s="153"/>
      <c r="BD16" s="153"/>
      <c r="BE16" s="153"/>
      <c r="BF16" s="118"/>
      <c r="BG16" s="119"/>
      <c r="BH16" s="144"/>
      <c r="BI16" s="118"/>
      <c r="BJ16" s="119"/>
      <c r="BK16" s="144"/>
      <c r="BL16" s="118"/>
      <c r="BM16" s="119"/>
      <c r="BN16" s="119"/>
      <c r="BO16" s="119"/>
      <c r="BP16" s="119"/>
      <c r="BQ16" s="144"/>
      <c r="BR16" s="19"/>
    </row>
    <row r="17" spans="1:70" s="4" customFormat="1" ht="10.5" customHeight="1">
      <c r="A17" s="20"/>
      <c r="B17" s="139"/>
      <c r="C17" s="101"/>
      <c r="D17" s="101"/>
      <c r="E17" s="101"/>
      <c r="F17" s="101"/>
      <c r="G17" s="157"/>
      <c r="H17" s="108">
        <v>42</v>
      </c>
      <c r="I17" s="109"/>
      <c r="J17" s="112" t="s">
        <v>56</v>
      </c>
      <c r="K17" s="113"/>
      <c r="L17" s="104">
        <v>25</v>
      </c>
      <c r="M17" s="105"/>
      <c r="N17" s="139"/>
      <c r="O17" s="137"/>
      <c r="P17" s="137"/>
      <c r="Q17" s="137"/>
      <c r="R17" s="137"/>
      <c r="S17" s="138"/>
      <c r="T17" s="108">
        <v>48</v>
      </c>
      <c r="U17" s="109"/>
      <c r="V17" s="112" t="s">
        <v>56</v>
      </c>
      <c r="W17" s="113"/>
      <c r="X17" s="104">
        <v>16</v>
      </c>
      <c r="Y17" s="105"/>
      <c r="Z17" s="139"/>
      <c r="AA17" s="137"/>
      <c r="AB17" s="137"/>
      <c r="AC17" s="137"/>
      <c r="AD17" s="137"/>
      <c r="AE17" s="138"/>
      <c r="AF17" s="87"/>
      <c r="AG17" s="88"/>
      <c r="AH17" s="101"/>
      <c r="AI17" s="88"/>
      <c r="AJ17" s="88"/>
      <c r="AK17" s="101"/>
      <c r="AL17" s="88"/>
      <c r="AM17" s="88"/>
      <c r="AN17" s="94"/>
      <c r="AO17" s="95"/>
      <c r="AP17" s="96"/>
      <c r="AQ17" s="94"/>
      <c r="AR17" s="171"/>
      <c r="AS17" s="96"/>
      <c r="AT17" s="94"/>
      <c r="AU17" s="171"/>
      <c r="AV17" s="96"/>
      <c r="AW17" s="118"/>
      <c r="AX17" s="119"/>
      <c r="AY17" s="144"/>
      <c r="AZ17" s="153"/>
      <c r="BA17" s="153"/>
      <c r="BB17" s="153"/>
      <c r="BC17" s="153"/>
      <c r="BD17" s="153"/>
      <c r="BE17" s="153"/>
      <c r="BF17" s="118"/>
      <c r="BG17" s="119"/>
      <c r="BH17" s="144"/>
      <c r="BI17" s="118"/>
      <c r="BJ17" s="119"/>
      <c r="BK17" s="144"/>
      <c r="BL17" s="118"/>
      <c r="BM17" s="119"/>
      <c r="BN17" s="119"/>
      <c r="BO17" s="119"/>
      <c r="BP17" s="119"/>
      <c r="BQ17" s="144"/>
      <c r="BR17" s="19"/>
    </row>
    <row r="18" spans="1:70" s="4" customFormat="1" ht="10.5" customHeight="1">
      <c r="A18" s="20"/>
      <c r="B18" s="158"/>
      <c r="C18" s="102"/>
      <c r="D18" s="102"/>
      <c r="E18" s="102"/>
      <c r="F18" s="102"/>
      <c r="G18" s="159"/>
      <c r="H18" s="110"/>
      <c r="I18" s="111"/>
      <c r="J18" s="114"/>
      <c r="K18" s="114"/>
      <c r="L18" s="106"/>
      <c r="M18" s="107"/>
      <c r="N18" s="140"/>
      <c r="O18" s="141"/>
      <c r="P18" s="141"/>
      <c r="Q18" s="141"/>
      <c r="R18" s="141"/>
      <c r="S18" s="142"/>
      <c r="T18" s="110"/>
      <c r="U18" s="111"/>
      <c r="V18" s="114"/>
      <c r="W18" s="114"/>
      <c r="X18" s="106"/>
      <c r="Y18" s="107"/>
      <c r="Z18" s="140"/>
      <c r="AA18" s="141"/>
      <c r="AB18" s="141"/>
      <c r="AC18" s="141"/>
      <c r="AD18" s="141"/>
      <c r="AE18" s="142"/>
      <c r="AF18" s="89"/>
      <c r="AG18" s="90"/>
      <c r="AH18" s="102"/>
      <c r="AI18" s="90"/>
      <c r="AJ18" s="90"/>
      <c r="AK18" s="102"/>
      <c r="AL18" s="90"/>
      <c r="AM18" s="90"/>
      <c r="AN18" s="97"/>
      <c r="AO18" s="98"/>
      <c r="AP18" s="99"/>
      <c r="AQ18" s="97"/>
      <c r="AR18" s="98"/>
      <c r="AS18" s="99"/>
      <c r="AT18" s="97"/>
      <c r="AU18" s="98"/>
      <c r="AV18" s="99"/>
      <c r="AW18" s="123"/>
      <c r="AX18" s="124"/>
      <c r="AY18" s="145"/>
      <c r="AZ18" s="153"/>
      <c r="BA18" s="153"/>
      <c r="BB18" s="153"/>
      <c r="BC18" s="153"/>
      <c r="BD18" s="153"/>
      <c r="BE18" s="153"/>
      <c r="BF18" s="123"/>
      <c r="BG18" s="124"/>
      <c r="BH18" s="145"/>
      <c r="BI18" s="123"/>
      <c r="BJ18" s="124"/>
      <c r="BK18" s="145"/>
      <c r="BL18" s="123"/>
      <c r="BM18" s="124"/>
      <c r="BN18" s="124"/>
      <c r="BO18" s="124"/>
      <c r="BP18" s="124"/>
      <c r="BQ18" s="145"/>
      <c r="BR18" s="19"/>
    </row>
    <row r="19" spans="1:70" s="4" customFormat="1" ht="10.5" customHeight="1">
      <c r="A19" s="20"/>
      <c r="B19" s="85" t="s">
        <v>41</v>
      </c>
      <c r="C19" s="103"/>
      <c r="D19" s="103"/>
      <c r="E19" s="103"/>
      <c r="F19" s="103"/>
      <c r="G19" s="156"/>
      <c r="H19" s="127" t="s">
        <v>59</v>
      </c>
      <c r="I19" s="128"/>
      <c r="J19" s="128"/>
      <c r="K19" s="128"/>
      <c r="L19" s="128"/>
      <c r="M19" s="129"/>
      <c r="N19" s="127" t="s">
        <v>59</v>
      </c>
      <c r="O19" s="128"/>
      <c r="P19" s="128"/>
      <c r="Q19" s="128"/>
      <c r="R19" s="128"/>
      <c r="S19" s="129"/>
      <c r="T19" s="133"/>
      <c r="U19" s="134"/>
      <c r="V19" s="134"/>
      <c r="W19" s="134"/>
      <c r="X19" s="134"/>
      <c r="Y19" s="135"/>
      <c r="Z19" s="127"/>
      <c r="AA19" s="128"/>
      <c r="AB19" s="128"/>
      <c r="AC19" s="128"/>
      <c r="AD19" s="128"/>
      <c r="AE19" s="129"/>
      <c r="AF19" s="85">
        <f>COUNTIF(H19:AE20,"○")</f>
        <v>0</v>
      </c>
      <c r="AG19" s="86"/>
      <c r="AH19" s="100" t="s">
        <v>25</v>
      </c>
      <c r="AI19" s="103">
        <f>COUNTIF(H19:AE20,"×")</f>
        <v>2</v>
      </c>
      <c r="AJ19" s="86"/>
      <c r="AK19" s="100" t="s">
        <v>25</v>
      </c>
      <c r="AL19" s="103">
        <f>COUNTIF(H19:AE20,"△")</f>
        <v>0</v>
      </c>
      <c r="AM19" s="86"/>
      <c r="AN19" s="91">
        <f>(AF19*5)+(AL19*1)</f>
        <v>0</v>
      </c>
      <c r="AO19" s="92"/>
      <c r="AP19" s="93"/>
      <c r="AQ19" s="85">
        <f>SUM(H21,N21)</f>
        <v>36</v>
      </c>
      <c r="AR19" s="115"/>
      <c r="AS19" s="143"/>
      <c r="AT19" s="85">
        <f>SUM(L21,R21)</f>
        <v>101</v>
      </c>
      <c r="AU19" s="115"/>
      <c r="AV19" s="143"/>
      <c r="AW19" s="85">
        <f>AQ19-AT19</f>
        <v>-65</v>
      </c>
      <c r="AX19" s="115"/>
      <c r="AY19" s="143"/>
      <c r="AZ19" s="153">
        <f>ROUNDDOWN(AQ19/AT19,6)</f>
        <v>0.356435</v>
      </c>
      <c r="BA19" s="153"/>
      <c r="BB19" s="153"/>
      <c r="BC19" s="153"/>
      <c r="BD19" s="153"/>
      <c r="BE19" s="153"/>
      <c r="BF19" s="85">
        <f>RANK(AF19,AF11:AG22)</f>
        <v>3</v>
      </c>
      <c r="BG19" s="115"/>
      <c r="BH19" s="143"/>
      <c r="BI19" s="85">
        <f>RANK(AZ19,AZ11:BE22)</f>
        <v>3</v>
      </c>
      <c r="BJ19" s="115"/>
      <c r="BK19" s="143"/>
      <c r="BL19" s="85">
        <v>3</v>
      </c>
      <c r="BM19" s="115"/>
      <c r="BN19" s="115"/>
      <c r="BO19" s="115"/>
      <c r="BP19" s="115"/>
      <c r="BQ19" s="143"/>
      <c r="BR19" s="19"/>
    </row>
    <row r="20" spans="1:70" s="4" customFormat="1" ht="10.5" customHeight="1">
      <c r="A20" s="20"/>
      <c r="B20" s="139"/>
      <c r="C20" s="101"/>
      <c r="D20" s="101"/>
      <c r="E20" s="101"/>
      <c r="F20" s="101"/>
      <c r="G20" s="157"/>
      <c r="H20" s="130"/>
      <c r="I20" s="131"/>
      <c r="J20" s="131"/>
      <c r="K20" s="131"/>
      <c r="L20" s="131"/>
      <c r="M20" s="132"/>
      <c r="N20" s="130"/>
      <c r="O20" s="131"/>
      <c r="P20" s="131"/>
      <c r="Q20" s="131"/>
      <c r="R20" s="131"/>
      <c r="S20" s="132"/>
      <c r="T20" s="136"/>
      <c r="U20" s="137"/>
      <c r="V20" s="137"/>
      <c r="W20" s="137"/>
      <c r="X20" s="137"/>
      <c r="Y20" s="138"/>
      <c r="Z20" s="130"/>
      <c r="AA20" s="131"/>
      <c r="AB20" s="131"/>
      <c r="AC20" s="131"/>
      <c r="AD20" s="131"/>
      <c r="AE20" s="132"/>
      <c r="AF20" s="87"/>
      <c r="AG20" s="88"/>
      <c r="AH20" s="101"/>
      <c r="AI20" s="88"/>
      <c r="AJ20" s="88"/>
      <c r="AK20" s="101"/>
      <c r="AL20" s="88"/>
      <c r="AM20" s="88"/>
      <c r="AN20" s="94"/>
      <c r="AO20" s="95"/>
      <c r="AP20" s="96"/>
      <c r="AQ20" s="118"/>
      <c r="AR20" s="119"/>
      <c r="AS20" s="144"/>
      <c r="AT20" s="118"/>
      <c r="AU20" s="119"/>
      <c r="AV20" s="144"/>
      <c r="AW20" s="118"/>
      <c r="AX20" s="119"/>
      <c r="AY20" s="144"/>
      <c r="AZ20" s="153"/>
      <c r="BA20" s="153"/>
      <c r="BB20" s="153"/>
      <c r="BC20" s="153"/>
      <c r="BD20" s="153"/>
      <c r="BE20" s="153"/>
      <c r="BF20" s="118"/>
      <c r="BG20" s="119"/>
      <c r="BH20" s="144"/>
      <c r="BI20" s="118"/>
      <c r="BJ20" s="119"/>
      <c r="BK20" s="144"/>
      <c r="BL20" s="118"/>
      <c r="BM20" s="119"/>
      <c r="BN20" s="119"/>
      <c r="BO20" s="119"/>
      <c r="BP20" s="119"/>
      <c r="BQ20" s="144"/>
      <c r="BR20" s="19"/>
    </row>
    <row r="21" spans="1:70" s="4" customFormat="1" ht="10.5" customHeight="1">
      <c r="A21" s="20"/>
      <c r="B21" s="139"/>
      <c r="C21" s="101"/>
      <c r="D21" s="101"/>
      <c r="E21" s="101"/>
      <c r="F21" s="101"/>
      <c r="G21" s="157"/>
      <c r="H21" s="108">
        <v>20</v>
      </c>
      <c r="I21" s="109"/>
      <c r="J21" s="112" t="s">
        <v>56</v>
      </c>
      <c r="K21" s="113"/>
      <c r="L21" s="104">
        <v>53</v>
      </c>
      <c r="M21" s="105"/>
      <c r="N21" s="108">
        <v>16</v>
      </c>
      <c r="O21" s="109"/>
      <c r="P21" s="112" t="s">
        <v>56</v>
      </c>
      <c r="Q21" s="113"/>
      <c r="R21" s="104">
        <v>48</v>
      </c>
      <c r="S21" s="105"/>
      <c r="T21" s="139"/>
      <c r="U21" s="137"/>
      <c r="V21" s="137"/>
      <c r="W21" s="137"/>
      <c r="X21" s="137"/>
      <c r="Y21" s="138"/>
      <c r="Z21" s="139"/>
      <c r="AA21" s="137"/>
      <c r="AB21" s="137"/>
      <c r="AC21" s="137"/>
      <c r="AD21" s="137"/>
      <c r="AE21" s="138"/>
      <c r="AF21" s="87"/>
      <c r="AG21" s="88"/>
      <c r="AH21" s="101"/>
      <c r="AI21" s="88"/>
      <c r="AJ21" s="88"/>
      <c r="AK21" s="101"/>
      <c r="AL21" s="88"/>
      <c r="AM21" s="88"/>
      <c r="AN21" s="94"/>
      <c r="AO21" s="95"/>
      <c r="AP21" s="96"/>
      <c r="AQ21" s="118"/>
      <c r="AR21" s="119"/>
      <c r="AS21" s="144"/>
      <c r="AT21" s="118"/>
      <c r="AU21" s="119"/>
      <c r="AV21" s="144"/>
      <c r="AW21" s="118"/>
      <c r="AX21" s="119"/>
      <c r="AY21" s="144"/>
      <c r="AZ21" s="153"/>
      <c r="BA21" s="153"/>
      <c r="BB21" s="153"/>
      <c r="BC21" s="153"/>
      <c r="BD21" s="153"/>
      <c r="BE21" s="153"/>
      <c r="BF21" s="118"/>
      <c r="BG21" s="119"/>
      <c r="BH21" s="144"/>
      <c r="BI21" s="118"/>
      <c r="BJ21" s="119"/>
      <c r="BK21" s="144"/>
      <c r="BL21" s="118"/>
      <c r="BM21" s="119"/>
      <c r="BN21" s="119"/>
      <c r="BO21" s="119"/>
      <c r="BP21" s="119"/>
      <c r="BQ21" s="144"/>
      <c r="BR21" s="19"/>
    </row>
    <row r="22" spans="1:70" s="4" customFormat="1" ht="10.5" customHeight="1">
      <c r="A22" s="20"/>
      <c r="B22" s="158"/>
      <c r="C22" s="102"/>
      <c r="D22" s="102"/>
      <c r="E22" s="102"/>
      <c r="F22" s="102"/>
      <c r="G22" s="159"/>
      <c r="H22" s="110"/>
      <c r="I22" s="111"/>
      <c r="J22" s="114"/>
      <c r="K22" s="114"/>
      <c r="L22" s="106"/>
      <c r="M22" s="107"/>
      <c r="N22" s="110"/>
      <c r="O22" s="111"/>
      <c r="P22" s="114"/>
      <c r="Q22" s="114"/>
      <c r="R22" s="106"/>
      <c r="S22" s="107"/>
      <c r="T22" s="140"/>
      <c r="U22" s="141"/>
      <c r="V22" s="141"/>
      <c r="W22" s="141"/>
      <c r="X22" s="141"/>
      <c r="Y22" s="142"/>
      <c r="Z22" s="140"/>
      <c r="AA22" s="141"/>
      <c r="AB22" s="141"/>
      <c r="AC22" s="141"/>
      <c r="AD22" s="141"/>
      <c r="AE22" s="142"/>
      <c r="AF22" s="89"/>
      <c r="AG22" s="90"/>
      <c r="AH22" s="102"/>
      <c r="AI22" s="90"/>
      <c r="AJ22" s="90"/>
      <c r="AK22" s="102"/>
      <c r="AL22" s="90"/>
      <c r="AM22" s="90"/>
      <c r="AN22" s="97"/>
      <c r="AO22" s="98"/>
      <c r="AP22" s="99"/>
      <c r="AQ22" s="123"/>
      <c r="AR22" s="124"/>
      <c r="AS22" s="145"/>
      <c r="AT22" s="123"/>
      <c r="AU22" s="124"/>
      <c r="AV22" s="145"/>
      <c r="AW22" s="123"/>
      <c r="AX22" s="124"/>
      <c r="AY22" s="145"/>
      <c r="AZ22" s="153"/>
      <c r="BA22" s="153"/>
      <c r="BB22" s="153"/>
      <c r="BC22" s="153"/>
      <c r="BD22" s="153"/>
      <c r="BE22" s="153"/>
      <c r="BF22" s="123"/>
      <c r="BG22" s="124"/>
      <c r="BH22" s="145"/>
      <c r="BI22" s="123"/>
      <c r="BJ22" s="124"/>
      <c r="BK22" s="145"/>
      <c r="BL22" s="123"/>
      <c r="BM22" s="124"/>
      <c r="BN22" s="124"/>
      <c r="BO22" s="124"/>
      <c r="BP22" s="124"/>
      <c r="BQ22" s="145"/>
      <c r="BR22" s="19"/>
    </row>
    <row r="23" spans="1:70" s="4" customFormat="1" ht="14.25" customHeight="1">
      <c r="A23" s="21"/>
      <c r="B23" s="21"/>
      <c r="C23" s="19"/>
      <c r="D23" s="19"/>
      <c r="E23" s="19"/>
      <c r="F23" s="19"/>
      <c r="G23" s="19"/>
      <c r="H23" s="19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22"/>
      <c r="AV23" s="22"/>
      <c r="AW23" s="22"/>
      <c r="AX23" s="22"/>
      <c r="AY23" s="22"/>
      <c r="AZ23" s="22"/>
      <c r="BA23" s="21"/>
      <c r="BB23" s="21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</row>
    <row r="24" spans="1:70" s="4" customFormat="1" ht="14.25">
      <c r="A24" s="154" t="s">
        <v>11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7"/>
      <c r="O24" s="18"/>
      <c r="P24" s="18"/>
      <c r="Q24" s="18"/>
      <c r="R24" s="18"/>
      <c r="S24" s="18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5"/>
      <c r="AU24" s="5"/>
      <c r="AV24" s="5"/>
      <c r="AW24" s="5"/>
      <c r="AX24" s="5"/>
      <c r="AY24" s="22"/>
      <c r="AZ24" s="22"/>
      <c r="BA24" s="21"/>
      <c r="BB24" s="21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</row>
    <row r="25" spans="1:70" s="4" customFormat="1" ht="10.5" customHeight="1">
      <c r="A25" s="17"/>
      <c r="B25" s="155"/>
      <c r="C25" s="155"/>
      <c r="D25" s="155"/>
      <c r="E25" s="155"/>
      <c r="F25" s="155"/>
      <c r="G25" s="155"/>
      <c r="H25" s="85" t="s">
        <v>46</v>
      </c>
      <c r="I25" s="103"/>
      <c r="J25" s="103"/>
      <c r="K25" s="103"/>
      <c r="L25" s="103"/>
      <c r="M25" s="156"/>
      <c r="N25" s="153" t="s">
        <v>47</v>
      </c>
      <c r="O25" s="153"/>
      <c r="P25" s="153"/>
      <c r="Q25" s="153"/>
      <c r="R25" s="153"/>
      <c r="S25" s="153"/>
      <c r="T25" s="153" t="s">
        <v>23</v>
      </c>
      <c r="U25" s="153"/>
      <c r="V25" s="153"/>
      <c r="W25" s="153"/>
      <c r="X25" s="153"/>
      <c r="Y25" s="153"/>
      <c r="Z25" s="85" t="s">
        <v>48</v>
      </c>
      <c r="AA25" s="103"/>
      <c r="AB25" s="103"/>
      <c r="AC25" s="103"/>
      <c r="AD25" s="103"/>
      <c r="AE25" s="156"/>
      <c r="AF25" s="85" t="s">
        <v>0</v>
      </c>
      <c r="AG25" s="115"/>
      <c r="AH25" s="115"/>
      <c r="AI25" s="115"/>
      <c r="AJ25" s="115"/>
      <c r="AK25" s="116"/>
      <c r="AL25" s="116"/>
      <c r="AM25" s="117"/>
      <c r="AN25" s="85" t="s">
        <v>40</v>
      </c>
      <c r="AO25" s="115"/>
      <c r="AP25" s="143"/>
      <c r="AQ25" s="85" t="s">
        <v>2</v>
      </c>
      <c r="AR25" s="115"/>
      <c r="AS25" s="143"/>
      <c r="AT25" s="85" t="s">
        <v>3</v>
      </c>
      <c r="AU25" s="115"/>
      <c r="AV25" s="143"/>
      <c r="AW25" s="85" t="s">
        <v>4</v>
      </c>
      <c r="AX25" s="115"/>
      <c r="AY25" s="143"/>
      <c r="AZ25" s="85" t="s">
        <v>5</v>
      </c>
      <c r="BA25" s="115"/>
      <c r="BB25" s="115"/>
      <c r="BC25" s="115"/>
      <c r="BD25" s="115"/>
      <c r="BE25" s="143"/>
      <c r="BF25" s="85" t="s">
        <v>1</v>
      </c>
      <c r="BG25" s="116"/>
      <c r="BH25" s="117"/>
      <c r="BI25" s="85" t="s">
        <v>1</v>
      </c>
      <c r="BJ25" s="116"/>
      <c r="BK25" s="117"/>
      <c r="BL25" s="85" t="s">
        <v>6</v>
      </c>
      <c r="BM25" s="115"/>
      <c r="BN25" s="115"/>
      <c r="BO25" s="115"/>
      <c r="BP25" s="115"/>
      <c r="BQ25" s="143"/>
      <c r="BR25" s="16"/>
    </row>
    <row r="26" spans="1:70" s="4" customFormat="1" ht="10.5" customHeight="1">
      <c r="A26" s="17"/>
      <c r="B26" s="155"/>
      <c r="C26" s="155"/>
      <c r="D26" s="155"/>
      <c r="E26" s="155"/>
      <c r="F26" s="155"/>
      <c r="G26" s="155"/>
      <c r="H26" s="139"/>
      <c r="I26" s="101"/>
      <c r="J26" s="101"/>
      <c r="K26" s="101"/>
      <c r="L26" s="101"/>
      <c r="M26" s="157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39"/>
      <c r="AA26" s="101"/>
      <c r="AB26" s="101"/>
      <c r="AC26" s="101"/>
      <c r="AD26" s="101"/>
      <c r="AE26" s="157"/>
      <c r="AF26" s="118"/>
      <c r="AG26" s="119"/>
      <c r="AH26" s="119"/>
      <c r="AI26" s="119"/>
      <c r="AJ26" s="120"/>
      <c r="AK26" s="121"/>
      <c r="AL26" s="121"/>
      <c r="AM26" s="122"/>
      <c r="AN26" s="118"/>
      <c r="AO26" s="119"/>
      <c r="AP26" s="144"/>
      <c r="AQ26" s="118"/>
      <c r="AR26" s="119"/>
      <c r="AS26" s="144"/>
      <c r="AT26" s="118"/>
      <c r="AU26" s="119"/>
      <c r="AV26" s="144"/>
      <c r="AW26" s="118"/>
      <c r="AX26" s="119"/>
      <c r="AY26" s="144"/>
      <c r="AZ26" s="118"/>
      <c r="BA26" s="119"/>
      <c r="BB26" s="119"/>
      <c r="BC26" s="119"/>
      <c r="BD26" s="119"/>
      <c r="BE26" s="144"/>
      <c r="BF26" s="146"/>
      <c r="BG26" s="121"/>
      <c r="BH26" s="122"/>
      <c r="BI26" s="146"/>
      <c r="BJ26" s="121"/>
      <c r="BK26" s="122"/>
      <c r="BL26" s="118"/>
      <c r="BM26" s="119"/>
      <c r="BN26" s="119"/>
      <c r="BO26" s="119"/>
      <c r="BP26" s="119"/>
      <c r="BQ26" s="144"/>
      <c r="BR26" s="16"/>
    </row>
    <row r="27" spans="1:70" s="4" customFormat="1" ht="10.5" customHeight="1">
      <c r="A27" s="17"/>
      <c r="B27" s="155"/>
      <c r="C27" s="155"/>
      <c r="D27" s="155"/>
      <c r="E27" s="155"/>
      <c r="F27" s="155"/>
      <c r="G27" s="155"/>
      <c r="H27" s="87"/>
      <c r="I27" s="112"/>
      <c r="J27" s="112"/>
      <c r="K27" s="112"/>
      <c r="L27" s="112"/>
      <c r="M27" s="169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60"/>
      <c r="AA27" s="161"/>
      <c r="AB27" s="161"/>
      <c r="AC27" s="161"/>
      <c r="AD27" s="161"/>
      <c r="AE27" s="162"/>
      <c r="AF27" s="118"/>
      <c r="AG27" s="119"/>
      <c r="AH27" s="119"/>
      <c r="AI27" s="119"/>
      <c r="AJ27" s="120"/>
      <c r="AK27" s="121"/>
      <c r="AL27" s="121"/>
      <c r="AM27" s="122"/>
      <c r="AN27" s="118"/>
      <c r="AO27" s="119"/>
      <c r="AP27" s="144"/>
      <c r="AQ27" s="118"/>
      <c r="AR27" s="119"/>
      <c r="AS27" s="144"/>
      <c r="AT27" s="118"/>
      <c r="AU27" s="119"/>
      <c r="AV27" s="144"/>
      <c r="AW27" s="118"/>
      <c r="AX27" s="119"/>
      <c r="AY27" s="144"/>
      <c r="AZ27" s="118"/>
      <c r="BA27" s="119"/>
      <c r="BB27" s="119"/>
      <c r="BC27" s="119"/>
      <c r="BD27" s="119"/>
      <c r="BE27" s="144"/>
      <c r="BF27" s="147" t="s">
        <v>38</v>
      </c>
      <c r="BG27" s="148"/>
      <c r="BH27" s="149"/>
      <c r="BI27" s="147" t="s">
        <v>39</v>
      </c>
      <c r="BJ27" s="148"/>
      <c r="BK27" s="149"/>
      <c r="BL27" s="118"/>
      <c r="BM27" s="119"/>
      <c r="BN27" s="119"/>
      <c r="BO27" s="119"/>
      <c r="BP27" s="119"/>
      <c r="BQ27" s="144"/>
      <c r="BR27" s="16"/>
    </row>
    <row r="28" spans="1:70" s="4" customFormat="1" ht="10.5" customHeight="1">
      <c r="A28" s="17"/>
      <c r="B28" s="155"/>
      <c r="C28" s="155"/>
      <c r="D28" s="155"/>
      <c r="E28" s="155"/>
      <c r="F28" s="155"/>
      <c r="G28" s="155"/>
      <c r="H28" s="89"/>
      <c r="I28" s="90"/>
      <c r="J28" s="90"/>
      <c r="K28" s="90"/>
      <c r="L28" s="90"/>
      <c r="M28" s="170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63"/>
      <c r="AA28" s="164"/>
      <c r="AB28" s="164"/>
      <c r="AC28" s="164"/>
      <c r="AD28" s="164"/>
      <c r="AE28" s="165"/>
      <c r="AF28" s="123"/>
      <c r="AG28" s="124"/>
      <c r="AH28" s="124"/>
      <c r="AI28" s="124"/>
      <c r="AJ28" s="124"/>
      <c r="AK28" s="125"/>
      <c r="AL28" s="125"/>
      <c r="AM28" s="126"/>
      <c r="AN28" s="123"/>
      <c r="AO28" s="124"/>
      <c r="AP28" s="145"/>
      <c r="AQ28" s="123"/>
      <c r="AR28" s="124"/>
      <c r="AS28" s="145"/>
      <c r="AT28" s="123"/>
      <c r="AU28" s="124"/>
      <c r="AV28" s="145"/>
      <c r="AW28" s="123"/>
      <c r="AX28" s="124"/>
      <c r="AY28" s="145"/>
      <c r="AZ28" s="123"/>
      <c r="BA28" s="124"/>
      <c r="BB28" s="124"/>
      <c r="BC28" s="124"/>
      <c r="BD28" s="124"/>
      <c r="BE28" s="145"/>
      <c r="BF28" s="150"/>
      <c r="BG28" s="151"/>
      <c r="BH28" s="152"/>
      <c r="BI28" s="150"/>
      <c r="BJ28" s="151"/>
      <c r="BK28" s="152"/>
      <c r="BL28" s="123"/>
      <c r="BM28" s="124"/>
      <c r="BN28" s="124"/>
      <c r="BO28" s="124"/>
      <c r="BP28" s="124"/>
      <c r="BQ28" s="145"/>
      <c r="BR28" s="16"/>
    </row>
    <row r="29" spans="1:70" s="4" customFormat="1" ht="10.5" customHeight="1">
      <c r="A29" s="17"/>
      <c r="B29" s="85" t="s">
        <v>46</v>
      </c>
      <c r="C29" s="103"/>
      <c r="D29" s="103"/>
      <c r="E29" s="103"/>
      <c r="F29" s="103"/>
      <c r="G29" s="156"/>
      <c r="H29" s="85"/>
      <c r="I29" s="134"/>
      <c r="J29" s="134"/>
      <c r="K29" s="134"/>
      <c r="L29" s="134"/>
      <c r="M29" s="135"/>
      <c r="N29" s="127" t="s">
        <v>60</v>
      </c>
      <c r="O29" s="128"/>
      <c r="P29" s="128"/>
      <c r="Q29" s="128"/>
      <c r="R29" s="128"/>
      <c r="S29" s="129"/>
      <c r="T29" s="127" t="s">
        <v>60</v>
      </c>
      <c r="U29" s="128"/>
      <c r="V29" s="128"/>
      <c r="W29" s="128"/>
      <c r="X29" s="128"/>
      <c r="Y29" s="129"/>
      <c r="Z29" s="127" t="s">
        <v>59</v>
      </c>
      <c r="AA29" s="128"/>
      <c r="AB29" s="128"/>
      <c r="AC29" s="128"/>
      <c r="AD29" s="128"/>
      <c r="AE29" s="129"/>
      <c r="AF29" s="85">
        <f>COUNTIF(H29:AE30,"○")</f>
        <v>2</v>
      </c>
      <c r="AG29" s="86"/>
      <c r="AH29" s="100" t="s">
        <v>25</v>
      </c>
      <c r="AI29" s="103">
        <f>COUNTIF(H29:AE30,"×")</f>
        <v>1</v>
      </c>
      <c r="AJ29" s="86"/>
      <c r="AK29" s="100" t="s">
        <v>25</v>
      </c>
      <c r="AL29" s="103">
        <f>COUNTIF(H29:AE30,"△")</f>
        <v>0</v>
      </c>
      <c r="AM29" s="86"/>
      <c r="AN29" s="91">
        <f>(AF29*5)+(AL29*1)</f>
        <v>10</v>
      </c>
      <c r="AO29" s="92"/>
      <c r="AP29" s="93"/>
      <c r="AQ29" s="85">
        <f>SUM(N31,T31,Z31)</f>
        <v>93</v>
      </c>
      <c r="AR29" s="115"/>
      <c r="AS29" s="143"/>
      <c r="AT29" s="85">
        <f>SUM(R31,X31,AD31)</f>
        <v>71</v>
      </c>
      <c r="AU29" s="115"/>
      <c r="AV29" s="143"/>
      <c r="AW29" s="85">
        <f>AQ29-AT29</f>
        <v>22</v>
      </c>
      <c r="AX29" s="115"/>
      <c r="AY29" s="143"/>
      <c r="AZ29" s="153">
        <f>ROUNDDOWN(AQ29/AT29,6)</f>
        <v>1.309859</v>
      </c>
      <c r="BA29" s="153"/>
      <c r="BB29" s="153"/>
      <c r="BC29" s="153"/>
      <c r="BD29" s="153"/>
      <c r="BE29" s="153"/>
      <c r="BF29" s="85">
        <f>RANK(AF29,AF29:AG44)</f>
        <v>2</v>
      </c>
      <c r="BG29" s="115"/>
      <c r="BH29" s="143"/>
      <c r="BI29" s="85">
        <f>RANK(AZ29,AZ29:BE44)</f>
        <v>2</v>
      </c>
      <c r="BJ29" s="115"/>
      <c r="BK29" s="143"/>
      <c r="BL29" s="85">
        <v>2</v>
      </c>
      <c r="BM29" s="115"/>
      <c r="BN29" s="115"/>
      <c r="BO29" s="115"/>
      <c r="BP29" s="115"/>
      <c r="BQ29" s="143"/>
      <c r="BR29" s="16"/>
    </row>
    <row r="30" spans="1:70" s="4" customFormat="1" ht="10.5" customHeight="1">
      <c r="A30" s="17"/>
      <c r="B30" s="139"/>
      <c r="C30" s="101"/>
      <c r="D30" s="101"/>
      <c r="E30" s="101"/>
      <c r="F30" s="101"/>
      <c r="G30" s="157"/>
      <c r="H30" s="136"/>
      <c r="I30" s="137"/>
      <c r="J30" s="137"/>
      <c r="K30" s="137"/>
      <c r="L30" s="137"/>
      <c r="M30" s="138"/>
      <c r="N30" s="130"/>
      <c r="O30" s="131"/>
      <c r="P30" s="131"/>
      <c r="Q30" s="131"/>
      <c r="R30" s="131"/>
      <c r="S30" s="132"/>
      <c r="T30" s="130"/>
      <c r="U30" s="131"/>
      <c r="V30" s="131"/>
      <c r="W30" s="131"/>
      <c r="X30" s="131"/>
      <c r="Y30" s="132"/>
      <c r="Z30" s="130"/>
      <c r="AA30" s="131"/>
      <c r="AB30" s="131"/>
      <c r="AC30" s="131"/>
      <c r="AD30" s="131"/>
      <c r="AE30" s="132"/>
      <c r="AF30" s="87"/>
      <c r="AG30" s="88"/>
      <c r="AH30" s="101"/>
      <c r="AI30" s="88"/>
      <c r="AJ30" s="88"/>
      <c r="AK30" s="101"/>
      <c r="AL30" s="88"/>
      <c r="AM30" s="88"/>
      <c r="AN30" s="94"/>
      <c r="AO30" s="95"/>
      <c r="AP30" s="96"/>
      <c r="AQ30" s="118"/>
      <c r="AR30" s="119"/>
      <c r="AS30" s="144"/>
      <c r="AT30" s="118"/>
      <c r="AU30" s="119"/>
      <c r="AV30" s="144"/>
      <c r="AW30" s="118"/>
      <c r="AX30" s="119"/>
      <c r="AY30" s="144"/>
      <c r="AZ30" s="153"/>
      <c r="BA30" s="153"/>
      <c r="BB30" s="153"/>
      <c r="BC30" s="153"/>
      <c r="BD30" s="153"/>
      <c r="BE30" s="153"/>
      <c r="BF30" s="118"/>
      <c r="BG30" s="119"/>
      <c r="BH30" s="144"/>
      <c r="BI30" s="118"/>
      <c r="BJ30" s="119"/>
      <c r="BK30" s="144"/>
      <c r="BL30" s="118"/>
      <c r="BM30" s="119"/>
      <c r="BN30" s="119"/>
      <c r="BO30" s="119"/>
      <c r="BP30" s="119"/>
      <c r="BQ30" s="144"/>
      <c r="BR30" s="16"/>
    </row>
    <row r="31" spans="1:70" s="4" customFormat="1" ht="10.5" customHeight="1">
      <c r="A31" s="17"/>
      <c r="B31" s="87"/>
      <c r="C31" s="112"/>
      <c r="D31" s="112"/>
      <c r="E31" s="112"/>
      <c r="F31" s="112"/>
      <c r="G31" s="169"/>
      <c r="H31" s="139"/>
      <c r="I31" s="137"/>
      <c r="J31" s="137"/>
      <c r="K31" s="137"/>
      <c r="L31" s="137"/>
      <c r="M31" s="138"/>
      <c r="N31" s="108">
        <v>36</v>
      </c>
      <c r="O31" s="109"/>
      <c r="P31" s="112" t="s">
        <v>56</v>
      </c>
      <c r="Q31" s="113"/>
      <c r="R31" s="104">
        <v>10</v>
      </c>
      <c r="S31" s="105"/>
      <c r="T31" s="108">
        <v>28</v>
      </c>
      <c r="U31" s="109"/>
      <c r="V31" s="112" t="s">
        <v>56</v>
      </c>
      <c r="W31" s="113"/>
      <c r="X31" s="104">
        <v>26</v>
      </c>
      <c r="Y31" s="105"/>
      <c r="Z31" s="108">
        <v>29</v>
      </c>
      <c r="AA31" s="109"/>
      <c r="AB31" s="112" t="s">
        <v>56</v>
      </c>
      <c r="AC31" s="113"/>
      <c r="AD31" s="104">
        <v>35</v>
      </c>
      <c r="AE31" s="105"/>
      <c r="AF31" s="87"/>
      <c r="AG31" s="88"/>
      <c r="AH31" s="101"/>
      <c r="AI31" s="88"/>
      <c r="AJ31" s="88"/>
      <c r="AK31" s="101"/>
      <c r="AL31" s="88"/>
      <c r="AM31" s="88"/>
      <c r="AN31" s="94"/>
      <c r="AO31" s="95"/>
      <c r="AP31" s="96"/>
      <c r="AQ31" s="118"/>
      <c r="AR31" s="119"/>
      <c r="AS31" s="144"/>
      <c r="AT31" s="118"/>
      <c r="AU31" s="119"/>
      <c r="AV31" s="144"/>
      <c r="AW31" s="118"/>
      <c r="AX31" s="119"/>
      <c r="AY31" s="144"/>
      <c r="AZ31" s="153"/>
      <c r="BA31" s="153"/>
      <c r="BB31" s="153"/>
      <c r="BC31" s="153"/>
      <c r="BD31" s="153"/>
      <c r="BE31" s="153"/>
      <c r="BF31" s="118"/>
      <c r="BG31" s="119"/>
      <c r="BH31" s="144"/>
      <c r="BI31" s="118"/>
      <c r="BJ31" s="119"/>
      <c r="BK31" s="144"/>
      <c r="BL31" s="118"/>
      <c r="BM31" s="119"/>
      <c r="BN31" s="119"/>
      <c r="BO31" s="119"/>
      <c r="BP31" s="119"/>
      <c r="BQ31" s="144"/>
      <c r="BR31" s="16"/>
    </row>
    <row r="32" spans="1:70" s="4" customFormat="1" ht="10.5" customHeight="1">
      <c r="A32" s="17"/>
      <c r="B32" s="89"/>
      <c r="C32" s="90"/>
      <c r="D32" s="90"/>
      <c r="E32" s="90"/>
      <c r="F32" s="90"/>
      <c r="G32" s="170"/>
      <c r="H32" s="140"/>
      <c r="I32" s="141"/>
      <c r="J32" s="141"/>
      <c r="K32" s="141"/>
      <c r="L32" s="141"/>
      <c r="M32" s="142"/>
      <c r="N32" s="110"/>
      <c r="O32" s="111"/>
      <c r="P32" s="114"/>
      <c r="Q32" s="114"/>
      <c r="R32" s="106"/>
      <c r="S32" s="107"/>
      <c r="T32" s="110"/>
      <c r="U32" s="111"/>
      <c r="V32" s="114"/>
      <c r="W32" s="114"/>
      <c r="X32" s="106"/>
      <c r="Y32" s="107"/>
      <c r="Z32" s="110"/>
      <c r="AA32" s="111"/>
      <c r="AB32" s="114"/>
      <c r="AC32" s="114"/>
      <c r="AD32" s="106"/>
      <c r="AE32" s="107"/>
      <c r="AF32" s="89"/>
      <c r="AG32" s="90"/>
      <c r="AH32" s="102"/>
      <c r="AI32" s="90"/>
      <c r="AJ32" s="90"/>
      <c r="AK32" s="102"/>
      <c r="AL32" s="90"/>
      <c r="AM32" s="90"/>
      <c r="AN32" s="97"/>
      <c r="AO32" s="98"/>
      <c r="AP32" s="99"/>
      <c r="AQ32" s="123"/>
      <c r="AR32" s="124"/>
      <c r="AS32" s="145"/>
      <c r="AT32" s="123"/>
      <c r="AU32" s="124"/>
      <c r="AV32" s="145"/>
      <c r="AW32" s="123"/>
      <c r="AX32" s="124"/>
      <c r="AY32" s="145"/>
      <c r="AZ32" s="153"/>
      <c r="BA32" s="153"/>
      <c r="BB32" s="153"/>
      <c r="BC32" s="153"/>
      <c r="BD32" s="153"/>
      <c r="BE32" s="153"/>
      <c r="BF32" s="123"/>
      <c r="BG32" s="124"/>
      <c r="BH32" s="145"/>
      <c r="BI32" s="123"/>
      <c r="BJ32" s="124"/>
      <c r="BK32" s="145"/>
      <c r="BL32" s="123"/>
      <c r="BM32" s="124"/>
      <c r="BN32" s="124"/>
      <c r="BO32" s="124"/>
      <c r="BP32" s="124"/>
      <c r="BQ32" s="145"/>
      <c r="BR32" s="16"/>
    </row>
    <row r="33" spans="1:70" s="4" customFormat="1" ht="10.5" customHeight="1">
      <c r="A33" s="17"/>
      <c r="B33" s="153" t="s">
        <v>47</v>
      </c>
      <c r="C33" s="153"/>
      <c r="D33" s="153"/>
      <c r="E33" s="153"/>
      <c r="F33" s="153"/>
      <c r="G33" s="153"/>
      <c r="H33" s="127" t="s">
        <v>59</v>
      </c>
      <c r="I33" s="128"/>
      <c r="J33" s="128"/>
      <c r="K33" s="128"/>
      <c r="L33" s="128"/>
      <c r="M33" s="129"/>
      <c r="N33" s="133"/>
      <c r="O33" s="134"/>
      <c r="P33" s="134"/>
      <c r="Q33" s="134"/>
      <c r="R33" s="134"/>
      <c r="S33" s="135"/>
      <c r="T33" s="127" t="s">
        <v>60</v>
      </c>
      <c r="U33" s="128"/>
      <c r="V33" s="128"/>
      <c r="W33" s="128"/>
      <c r="X33" s="128"/>
      <c r="Y33" s="129"/>
      <c r="Z33" s="127" t="s">
        <v>59</v>
      </c>
      <c r="AA33" s="128"/>
      <c r="AB33" s="128"/>
      <c r="AC33" s="128"/>
      <c r="AD33" s="128"/>
      <c r="AE33" s="129"/>
      <c r="AF33" s="85">
        <f>COUNTIF(H33:AE34,"○")</f>
        <v>1</v>
      </c>
      <c r="AG33" s="86"/>
      <c r="AH33" s="100" t="s">
        <v>25</v>
      </c>
      <c r="AI33" s="103">
        <f>COUNTIF(H33:AE34,"×")</f>
        <v>2</v>
      </c>
      <c r="AJ33" s="86"/>
      <c r="AK33" s="100" t="s">
        <v>25</v>
      </c>
      <c r="AL33" s="103">
        <f>COUNTIF(H33:AE34,"△")</f>
        <v>0</v>
      </c>
      <c r="AM33" s="86"/>
      <c r="AN33" s="91">
        <f>(AF33*5)+(AL33*1)</f>
        <v>5</v>
      </c>
      <c r="AO33" s="92"/>
      <c r="AP33" s="93"/>
      <c r="AQ33" s="85">
        <f>SUM(H35,T35,Z35)</f>
        <v>72</v>
      </c>
      <c r="AR33" s="115"/>
      <c r="AS33" s="143"/>
      <c r="AT33" s="85">
        <f>SUM(L35,X35,AD35)</f>
        <v>98</v>
      </c>
      <c r="AU33" s="115"/>
      <c r="AV33" s="143"/>
      <c r="AW33" s="85">
        <f>AQ33-AT33</f>
        <v>-26</v>
      </c>
      <c r="AX33" s="115"/>
      <c r="AY33" s="143"/>
      <c r="AZ33" s="153">
        <f>ROUNDDOWN(AQ33/AT33,6)</f>
        <v>0.734693</v>
      </c>
      <c r="BA33" s="153"/>
      <c r="BB33" s="153"/>
      <c r="BC33" s="153"/>
      <c r="BD33" s="153"/>
      <c r="BE33" s="153"/>
      <c r="BF33" s="85">
        <f>RANK(AF33,AF29:AG44)</f>
        <v>3</v>
      </c>
      <c r="BG33" s="115"/>
      <c r="BH33" s="143"/>
      <c r="BI33" s="85">
        <f>RANK(AZ33,AZ29:BE44)</f>
        <v>3</v>
      </c>
      <c r="BJ33" s="115"/>
      <c r="BK33" s="143"/>
      <c r="BL33" s="85">
        <v>3</v>
      </c>
      <c r="BM33" s="115"/>
      <c r="BN33" s="115"/>
      <c r="BO33" s="115"/>
      <c r="BP33" s="115"/>
      <c r="BQ33" s="143"/>
      <c r="BR33" s="16"/>
    </row>
    <row r="34" spans="1:70" s="4" customFormat="1" ht="10.5" customHeight="1">
      <c r="A34" s="17"/>
      <c r="B34" s="153"/>
      <c r="C34" s="153"/>
      <c r="D34" s="153"/>
      <c r="E34" s="153"/>
      <c r="F34" s="153"/>
      <c r="G34" s="153"/>
      <c r="H34" s="130"/>
      <c r="I34" s="131"/>
      <c r="J34" s="131"/>
      <c r="K34" s="131"/>
      <c r="L34" s="131"/>
      <c r="M34" s="132"/>
      <c r="N34" s="136"/>
      <c r="O34" s="137"/>
      <c r="P34" s="137"/>
      <c r="Q34" s="137"/>
      <c r="R34" s="137"/>
      <c r="S34" s="138"/>
      <c r="T34" s="130"/>
      <c r="U34" s="131"/>
      <c r="V34" s="131"/>
      <c r="W34" s="131"/>
      <c r="X34" s="131"/>
      <c r="Y34" s="132"/>
      <c r="Z34" s="130"/>
      <c r="AA34" s="131"/>
      <c r="AB34" s="131"/>
      <c r="AC34" s="131"/>
      <c r="AD34" s="131"/>
      <c r="AE34" s="132"/>
      <c r="AF34" s="87"/>
      <c r="AG34" s="88"/>
      <c r="AH34" s="101"/>
      <c r="AI34" s="88"/>
      <c r="AJ34" s="88"/>
      <c r="AK34" s="101"/>
      <c r="AL34" s="88"/>
      <c r="AM34" s="88"/>
      <c r="AN34" s="94"/>
      <c r="AO34" s="95"/>
      <c r="AP34" s="96"/>
      <c r="AQ34" s="118"/>
      <c r="AR34" s="119"/>
      <c r="AS34" s="144"/>
      <c r="AT34" s="118"/>
      <c r="AU34" s="119"/>
      <c r="AV34" s="144"/>
      <c r="AW34" s="118"/>
      <c r="AX34" s="119"/>
      <c r="AY34" s="144"/>
      <c r="AZ34" s="153"/>
      <c r="BA34" s="153"/>
      <c r="BB34" s="153"/>
      <c r="BC34" s="153"/>
      <c r="BD34" s="153"/>
      <c r="BE34" s="153"/>
      <c r="BF34" s="118"/>
      <c r="BG34" s="119"/>
      <c r="BH34" s="144"/>
      <c r="BI34" s="118"/>
      <c r="BJ34" s="119"/>
      <c r="BK34" s="144"/>
      <c r="BL34" s="118"/>
      <c r="BM34" s="119"/>
      <c r="BN34" s="119"/>
      <c r="BO34" s="119"/>
      <c r="BP34" s="119"/>
      <c r="BQ34" s="144"/>
      <c r="BR34" s="16"/>
    </row>
    <row r="35" spans="1:70" s="4" customFormat="1" ht="10.5" customHeight="1">
      <c r="A35" s="17"/>
      <c r="B35" s="153"/>
      <c r="C35" s="153"/>
      <c r="D35" s="153"/>
      <c r="E35" s="153"/>
      <c r="F35" s="153"/>
      <c r="G35" s="153"/>
      <c r="H35" s="108">
        <v>10</v>
      </c>
      <c r="I35" s="109"/>
      <c r="J35" s="112" t="s">
        <v>56</v>
      </c>
      <c r="K35" s="113"/>
      <c r="L35" s="104">
        <v>35</v>
      </c>
      <c r="M35" s="105"/>
      <c r="N35" s="139"/>
      <c r="O35" s="137"/>
      <c r="P35" s="137"/>
      <c r="Q35" s="137"/>
      <c r="R35" s="137"/>
      <c r="S35" s="138"/>
      <c r="T35" s="108">
        <v>36</v>
      </c>
      <c r="U35" s="109"/>
      <c r="V35" s="112" t="s">
        <v>56</v>
      </c>
      <c r="W35" s="113"/>
      <c r="X35" s="104">
        <v>28</v>
      </c>
      <c r="Y35" s="105"/>
      <c r="Z35" s="108">
        <v>26</v>
      </c>
      <c r="AA35" s="109"/>
      <c r="AB35" s="112" t="s">
        <v>56</v>
      </c>
      <c r="AC35" s="113"/>
      <c r="AD35" s="104">
        <v>35</v>
      </c>
      <c r="AE35" s="105"/>
      <c r="AF35" s="87"/>
      <c r="AG35" s="88"/>
      <c r="AH35" s="101"/>
      <c r="AI35" s="88"/>
      <c r="AJ35" s="88"/>
      <c r="AK35" s="101"/>
      <c r="AL35" s="88"/>
      <c r="AM35" s="88"/>
      <c r="AN35" s="94"/>
      <c r="AO35" s="95"/>
      <c r="AP35" s="96"/>
      <c r="AQ35" s="118"/>
      <c r="AR35" s="119"/>
      <c r="AS35" s="144"/>
      <c r="AT35" s="118"/>
      <c r="AU35" s="119"/>
      <c r="AV35" s="144"/>
      <c r="AW35" s="118"/>
      <c r="AX35" s="119"/>
      <c r="AY35" s="144"/>
      <c r="AZ35" s="153"/>
      <c r="BA35" s="153"/>
      <c r="BB35" s="153"/>
      <c r="BC35" s="153"/>
      <c r="BD35" s="153"/>
      <c r="BE35" s="153"/>
      <c r="BF35" s="118"/>
      <c r="BG35" s="119"/>
      <c r="BH35" s="144"/>
      <c r="BI35" s="118"/>
      <c r="BJ35" s="119"/>
      <c r="BK35" s="144"/>
      <c r="BL35" s="118"/>
      <c r="BM35" s="119"/>
      <c r="BN35" s="119"/>
      <c r="BO35" s="119"/>
      <c r="BP35" s="119"/>
      <c r="BQ35" s="144"/>
      <c r="BR35" s="16"/>
    </row>
    <row r="36" spans="1:70" s="4" customFormat="1" ht="10.5" customHeight="1">
      <c r="A36" s="17"/>
      <c r="B36" s="153"/>
      <c r="C36" s="153"/>
      <c r="D36" s="153"/>
      <c r="E36" s="153"/>
      <c r="F36" s="153"/>
      <c r="G36" s="153"/>
      <c r="H36" s="110"/>
      <c r="I36" s="111"/>
      <c r="J36" s="114"/>
      <c r="K36" s="114"/>
      <c r="L36" s="106"/>
      <c r="M36" s="107"/>
      <c r="N36" s="140"/>
      <c r="O36" s="141"/>
      <c r="P36" s="141"/>
      <c r="Q36" s="141"/>
      <c r="R36" s="141"/>
      <c r="S36" s="142"/>
      <c r="T36" s="110"/>
      <c r="U36" s="111"/>
      <c r="V36" s="114"/>
      <c r="W36" s="114"/>
      <c r="X36" s="106"/>
      <c r="Y36" s="107"/>
      <c r="Z36" s="110"/>
      <c r="AA36" s="111"/>
      <c r="AB36" s="114"/>
      <c r="AC36" s="114"/>
      <c r="AD36" s="106"/>
      <c r="AE36" s="107"/>
      <c r="AF36" s="89"/>
      <c r="AG36" s="90"/>
      <c r="AH36" s="102"/>
      <c r="AI36" s="90"/>
      <c r="AJ36" s="90"/>
      <c r="AK36" s="102"/>
      <c r="AL36" s="90"/>
      <c r="AM36" s="90"/>
      <c r="AN36" s="97"/>
      <c r="AO36" s="98"/>
      <c r="AP36" s="99"/>
      <c r="AQ36" s="123"/>
      <c r="AR36" s="124"/>
      <c r="AS36" s="145"/>
      <c r="AT36" s="123"/>
      <c r="AU36" s="124"/>
      <c r="AV36" s="145"/>
      <c r="AW36" s="123"/>
      <c r="AX36" s="124"/>
      <c r="AY36" s="145"/>
      <c r="AZ36" s="153"/>
      <c r="BA36" s="153"/>
      <c r="BB36" s="153"/>
      <c r="BC36" s="153"/>
      <c r="BD36" s="153"/>
      <c r="BE36" s="153"/>
      <c r="BF36" s="123"/>
      <c r="BG36" s="124"/>
      <c r="BH36" s="145"/>
      <c r="BI36" s="123"/>
      <c r="BJ36" s="124"/>
      <c r="BK36" s="145"/>
      <c r="BL36" s="123"/>
      <c r="BM36" s="124"/>
      <c r="BN36" s="124"/>
      <c r="BO36" s="124"/>
      <c r="BP36" s="124"/>
      <c r="BQ36" s="145"/>
      <c r="BR36" s="16"/>
    </row>
    <row r="37" spans="1:70" s="4" customFormat="1" ht="10.5" customHeight="1">
      <c r="A37" s="17"/>
      <c r="B37" s="153" t="s">
        <v>28</v>
      </c>
      <c r="C37" s="153"/>
      <c r="D37" s="153"/>
      <c r="E37" s="153"/>
      <c r="F37" s="153"/>
      <c r="G37" s="153"/>
      <c r="H37" s="127" t="s">
        <v>59</v>
      </c>
      <c r="I37" s="128"/>
      <c r="J37" s="128"/>
      <c r="K37" s="128"/>
      <c r="L37" s="128"/>
      <c r="M37" s="129"/>
      <c r="N37" s="127" t="s">
        <v>59</v>
      </c>
      <c r="O37" s="128"/>
      <c r="P37" s="128"/>
      <c r="Q37" s="128"/>
      <c r="R37" s="128"/>
      <c r="S37" s="129"/>
      <c r="T37" s="133"/>
      <c r="U37" s="134"/>
      <c r="V37" s="134"/>
      <c r="W37" s="134"/>
      <c r="X37" s="134"/>
      <c r="Y37" s="135"/>
      <c r="Z37" s="127" t="s">
        <v>59</v>
      </c>
      <c r="AA37" s="128"/>
      <c r="AB37" s="128"/>
      <c r="AC37" s="128"/>
      <c r="AD37" s="128"/>
      <c r="AE37" s="129"/>
      <c r="AF37" s="85">
        <f>COUNTIF(H37:AE38,"○")</f>
        <v>0</v>
      </c>
      <c r="AG37" s="86"/>
      <c r="AH37" s="100" t="s">
        <v>25</v>
      </c>
      <c r="AI37" s="103">
        <f>COUNTIF(H37:AE38,"×")</f>
        <v>3</v>
      </c>
      <c r="AJ37" s="86"/>
      <c r="AK37" s="100" t="s">
        <v>25</v>
      </c>
      <c r="AL37" s="103">
        <f>COUNTIF(H37:AE38,"△")</f>
        <v>0</v>
      </c>
      <c r="AM37" s="86"/>
      <c r="AN37" s="91">
        <f>(AF37*5)+(AL37*1)</f>
        <v>0</v>
      </c>
      <c r="AO37" s="92"/>
      <c r="AP37" s="93"/>
      <c r="AQ37" s="85">
        <f>SUM(H39,N39,Z39)</f>
        <v>72</v>
      </c>
      <c r="AR37" s="115"/>
      <c r="AS37" s="143"/>
      <c r="AT37" s="85">
        <f>SUM(L39,R39,AD39)</f>
        <v>99</v>
      </c>
      <c r="AU37" s="115"/>
      <c r="AV37" s="143"/>
      <c r="AW37" s="85">
        <f>AQ37-AT37</f>
        <v>-27</v>
      </c>
      <c r="AX37" s="115"/>
      <c r="AY37" s="143"/>
      <c r="AZ37" s="153">
        <f>ROUNDDOWN(AQ37/AT37,6)</f>
        <v>0.727272</v>
      </c>
      <c r="BA37" s="153"/>
      <c r="BB37" s="153"/>
      <c r="BC37" s="153"/>
      <c r="BD37" s="153"/>
      <c r="BE37" s="153"/>
      <c r="BF37" s="85">
        <f>RANK(AF37,AF29:AG44)</f>
        <v>4</v>
      </c>
      <c r="BG37" s="115"/>
      <c r="BH37" s="143"/>
      <c r="BI37" s="85">
        <f>RANK(AZ37,AZ29:BE44)</f>
        <v>4</v>
      </c>
      <c r="BJ37" s="115"/>
      <c r="BK37" s="143"/>
      <c r="BL37" s="85">
        <v>4</v>
      </c>
      <c r="BM37" s="115"/>
      <c r="BN37" s="115"/>
      <c r="BO37" s="115"/>
      <c r="BP37" s="115"/>
      <c r="BQ37" s="143"/>
      <c r="BR37" s="16"/>
    </row>
    <row r="38" spans="1:70" s="4" customFormat="1" ht="10.5" customHeight="1">
      <c r="A38" s="17"/>
      <c r="B38" s="153"/>
      <c r="C38" s="153"/>
      <c r="D38" s="153"/>
      <c r="E38" s="153"/>
      <c r="F38" s="153"/>
      <c r="G38" s="153"/>
      <c r="H38" s="130"/>
      <c r="I38" s="131"/>
      <c r="J38" s="131"/>
      <c r="K38" s="131"/>
      <c r="L38" s="131"/>
      <c r="M38" s="132"/>
      <c r="N38" s="130"/>
      <c r="O38" s="131"/>
      <c r="P38" s="131"/>
      <c r="Q38" s="131"/>
      <c r="R38" s="131"/>
      <c r="S38" s="132"/>
      <c r="T38" s="136"/>
      <c r="U38" s="137"/>
      <c r="V38" s="137"/>
      <c r="W38" s="137"/>
      <c r="X38" s="137"/>
      <c r="Y38" s="138"/>
      <c r="Z38" s="130"/>
      <c r="AA38" s="131"/>
      <c r="AB38" s="131"/>
      <c r="AC38" s="131"/>
      <c r="AD38" s="131"/>
      <c r="AE38" s="132"/>
      <c r="AF38" s="87"/>
      <c r="AG38" s="88"/>
      <c r="AH38" s="101"/>
      <c r="AI38" s="88"/>
      <c r="AJ38" s="88"/>
      <c r="AK38" s="101"/>
      <c r="AL38" s="88"/>
      <c r="AM38" s="88"/>
      <c r="AN38" s="94"/>
      <c r="AO38" s="95"/>
      <c r="AP38" s="96"/>
      <c r="AQ38" s="118"/>
      <c r="AR38" s="119"/>
      <c r="AS38" s="144"/>
      <c r="AT38" s="118"/>
      <c r="AU38" s="119"/>
      <c r="AV38" s="144"/>
      <c r="AW38" s="118"/>
      <c r="AX38" s="119"/>
      <c r="AY38" s="144"/>
      <c r="AZ38" s="153"/>
      <c r="BA38" s="153"/>
      <c r="BB38" s="153"/>
      <c r="BC38" s="153"/>
      <c r="BD38" s="153"/>
      <c r="BE38" s="153"/>
      <c r="BF38" s="118"/>
      <c r="BG38" s="119"/>
      <c r="BH38" s="144"/>
      <c r="BI38" s="118"/>
      <c r="BJ38" s="119"/>
      <c r="BK38" s="144"/>
      <c r="BL38" s="118"/>
      <c r="BM38" s="119"/>
      <c r="BN38" s="119"/>
      <c r="BO38" s="119"/>
      <c r="BP38" s="119"/>
      <c r="BQ38" s="144"/>
      <c r="BR38" s="16"/>
    </row>
    <row r="39" spans="1:70" s="4" customFormat="1" ht="10.5" customHeight="1">
      <c r="A39" s="17"/>
      <c r="B39" s="153"/>
      <c r="C39" s="153"/>
      <c r="D39" s="153"/>
      <c r="E39" s="153"/>
      <c r="F39" s="153"/>
      <c r="G39" s="153"/>
      <c r="H39" s="108">
        <v>26</v>
      </c>
      <c r="I39" s="109"/>
      <c r="J39" s="112" t="s">
        <v>56</v>
      </c>
      <c r="K39" s="113"/>
      <c r="L39" s="104">
        <v>28</v>
      </c>
      <c r="M39" s="105"/>
      <c r="N39" s="108">
        <v>28</v>
      </c>
      <c r="O39" s="109"/>
      <c r="P39" s="112" t="s">
        <v>56</v>
      </c>
      <c r="Q39" s="113"/>
      <c r="R39" s="104">
        <v>36</v>
      </c>
      <c r="S39" s="105"/>
      <c r="T39" s="139"/>
      <c r="U39" s="137"/>
      <c r="V39" s="137"/>
      <c r="W39" s="137"/>
      <c r="X39" s="137"/>
      <c r="Y39" s="138"/>
      <c r="Z39" s="108">
        <v>18</v>
      </c>
      <c r="AA39" s="109"/>
      <c r="AB39" s="112" t="s">
        <v>56</v>
      </c>
      <c r="AC39" s="113"/>
      <c r="AD39" s="104">
        <v>35</v>
      </c>
      <c r="AE39" s="105"/>
      <c r="AF39" s="87"/>
      <c r="AG39" s="88"/>
      <c r="AH39" s="101"/>
      <c r="AI39" s="88"/>
      <c r="AJ39" s="88"/>
      <c r="AK39" s="101"/>
      <c r="AL39" s="88"/>
      <c r="AM39" s="88"/>
      <c r="AN39" s="94"/>
      <c r="AO39" s="95"/>
      <c r="AP39" s="96"/>
      <c r="AQ39" s="118"/>
      <c r="AR39" s="119"/>
      <c r="AS39" s="144"/>
      <c r="AT39" s="118"/>
      <c r="AU39" s="119"/>
      <c r="AV39" s="144"/>
      <c r="AW39" s="118"/>
      <c r="AX39" s="119"/>
      <c r="AY39" s="144"/>
      <c r="AZ39" s="153"/>
      <c r="BA39" s="153"/>
      <c r="BB39" s="153"/>
      <c r="BC39" s="153"/>
      <c r="BD39" s="153"/>
      <c r="BE39" s="153"/>
      <c r="BF39" s="118"/>
      <c r="BG39" s="119"/>
      <c r="BH39" s="144"/>
      <c r="BI39" s="118"/>
      <c r="BJ39" s="119"/>
      <c r="BK39" s="144"/>
      <c r="BL39" s="118"/>
      <c r="BM39" s="119"/>
      <c r="BN39" s="119"/>
      <c r="BO39" s="119"/>
      <c r="BP39" s="119"/>
      <c r="BQ39" s="144"/>
      <c r="BR39" s="16"/>
    </row>
    <row r="40" spans="1:70" s="4" customFormat="1" ht="10.5" customHeight="1">
      <c r="A40" s="17"/>
      <c r="B40" s="153"/>
      <c r="C40" s="153"/>
      <c r="D40" s="153"/>
      <c r="E40" s="153"/>
      <c r="F40" s="153"/>
      <c r="G40" s="153"/>
      <c r="H40" s="110"/>
      <c r="I40" s="111"/>
      <c r="J40" s="114"/>
      <c r="K40" s="114"/>
      <c r="L40" s="106"/>
      <c r="M40" s="107"/>
      <c r="N40" s="110"/>
      <c r="O40" s="111"/>
      <c r="P40" s="114"/>
      <c r="Q40" s="114"/>
      <c r="R40" s="106"/>
      <c r="S40" s="107"/>
      <c r="T40" s="140"/>
      <c r="U40" s="141"/>
      <c r="V40" s="141"/>
      <c r="W40" s="141"/>
      <c r="X40" s="141"/>
      <c r="Y40" s="142"/>
      <c r="Z40" s="110"/>
      <c r="AA40" s="111"/>
      <c r="AB40" s="114"/>
      <c r="AC40" s="114"/>
      <c r="AD40" s="106"/>
      <c r="AE40" s="107"/>
      <c r="AF40" s="89"/>
      <c r="AG40" s="90"/>
      <c r="AH40" s="102"/>
      <c r="AI40" s="90"/>
      <c r="AJ40" s="90"/>
      <c r="AK40" s="102"/>
      <c r="AL40" s="90"/>
      <c r="AM40" s="90"/>
      <c r="AN40" s="97"/>
      <c r="AO40" s="98"/>
      <c r="AP40" s="99"/>
      <c r="AQ40" s="123"/>
      <c r="AR40" s="124"/>
      <c r="AS40" s="145"/>
      <c r="AT40" s="123"/>
      <c r="AU40" s="124"/>
      <c r="AV40" s="145"/>
      <c r="AW40" s="123"/>
      <c r="AX40" s="124"/>
      <c r="AY40" s="145"/>
      <c r="AZ40" s="153"/>
      <c r="BA40" s="153"/>
      <c r="BB40" s="153"/>
      <c r="BC40" s="153"/>
      <c r="BD40" s="153"/>
      <c r="BE40" s="153"/>
      <c r="BF40" s="123"/>
      <c r="BG40" s="124"/>
      <c r="BH40" s="145"/>
      <c r="BI40" s="123"/>
      <c r="BJ40" s="124"/>
      <c r="BK40" s="145"/>
      <c r="BL40" s="123"/>
      <c r="BM40" s="124"/>
      <c r="BN40" s="124"/>
      <c r="BO40" s="124"/>
      <c r="BP40" s="124"/>
      <c r="BQ40" s="145"/>
      <c r="BR40" s="16"/>
    </row>
    <row r="41" spans="1:70" s="4" customFormat="1" ht="10.5" customHeight="1">
      <c r="A41" s="17"/>
      <c r="B41" s="85" t="s">
        <v>50</v>
      </c>
      <c r="C41" s="103"/>
      <c r="D41" s="103"/>
      <c r="E41" s="103"/>
      <c r="F41" s="103"/>
      <c r="G41" s="156"/>
      <c r="H41" s="127" t="s">
        <v>60</v>
      </c>
      <c r="I41" s="128"/>
      <c r="J41" s="128"/>
      <c r="K41" s="128"/>
      <c r="L41" s="128"/>
      <c r="M41" s="129"/>
      <c r="N41" s="127" t="s">
        <v>60</v>
      </c>
      <c r="O41" s="128"/>
      <c r="P41" s="128"/>
      <c r="Q41" s="128"/>
      <c r="R41" s="128"/>
      <c r="S41" s="129"/>
      <c r="T41" s="127" t="s">
        <v>60</v>
      </c>
      <c r="U41" s="128"/>
      <c r="V41" s="128"/>
      <c r="W41" s="128"/>
      <c r="X41" s="128"/>
      <c r="Y41" s="129"/>
      <c r="Z41" s="133"/>
      <c r="AA41" s="134"/>
      <c r="AB41" s="134"/>
      <c r="AC41" s="134"/>
      <c r="AD41" s="134"/>
      <c r="AE41" s="135"/>
      <c r="AF41" s="85">
        <f>COUNTIF(H41:AE42,"○")</f>
        <v>3</v>
      </c>
      <c r="AG41" s="86"/>
      <c r="AH41" s="100" t="s">
        <v>25</v>
      </c>
      <c r="AI41" s="103">
        <f>COUNTIF(H41:AE42,"×")</f>
        <v>0</v>
      </c>
      <c r="AJ41" s="86"/>
      <c r="AK41" s="100" t="s">
        <v>25</v>
      </c>
      <c r="AL41" s="103">
        <f>COUNTIF(H41:AE42,"△")</f>
        <v>0</v>
      </c>
      <c r="AM41" s="86"/>
      <c r="AN41" s="91">
        <f>(AF41*5)+(AL41*1)</f>
        <v>15</v>
      </c>
      <c r="AO41" s="92"/>
      <c r="AP41" s="93"/>
      <c r="AQ41" s="85">
        <f>SUM(H43,N43,T43)</f>
        <v>105</v>
      </c>
      <c r="AR41" s="115"/>
      <c r="AS41" s="143"/>
      <c r="AT41" s="85">
        <f>SUM(L43,R43,X43)</f>
        <v>73</v>
      </c>
      <c r="AU41" s="115"/>
      <c r="AV41" s="143"/>
      <c r="AW41" s="85">
        <f>AQ41-AT41</f>
        <v>32</v>
      </c>
      <c r="AX41" s="115"/>
      <c r="AY41" s="143"/>
      <c r="AZ41" s="153">
        <f>ROUNDDOWN(AQ41/AT41,6)</f>
        <v>1.438356</v>
      </c>
      <c r="BA41" s="153"/>
      <c r="BB41" s="153"/>
      <c r="BC41" s="153"/>
      <c r="BD41" s="153"/>
      <c r="BE41" s="153"/>
      <c r="BF41" s="85">
        <f>RANK(AF41,AF29:AG44)</f>
        <v>1</v>
      </c>
      <c r="BG41" s="115"/>
      <c r="BH41" s="143"/>
      <c r="BI41" s="85">
        <f>RANK(AZ41,AZ29:BE44)</f>
        <v>1</v>
      </c>
      <c r="BJ41" s="115"/>
      <c r="BK41" s="143"/>
      <c r="BL41" s="85">
        <v>1</v>
      </c>
      <c r="BM41" s="115"/>
      <c r="BN41" s="115"/>
      <c r="BO41" s="115"/>
      <c r="BP41" s="115"/>
      <c r="BQ41" s="143"/>
      <c r="BR41" s="16"/>
    </row>
    <row r="42" spans="1:70" s="4" customFormat="1" ht="10.5" customHeight="1">
      <c r="A42" s="17"/>
      <c r="B42" s="139"/>
      <c r="C42" s="101"/>
      <c r="D42" s="101"/>
      <c r="E42" s="101"/>
      <c r="F42" s="101"/>
      <c r="G42" s="157"/>
      <c r="H42" s="130"/>
      <c r="I42" s="131"/>
      <c r="J42" s="131"/>
      <c r="K42" s="131"/>
      <c r="L42" s="131"/>
      <c r="M42" s="132"/>
      <c r="N42" s="130"/>
      <c r="O42" s="131"/>
      <c r="P42" s="131"/>
      <c r="Q42" s="131"/>
      <c r="R42" s="131"/>
      <c r="S42" s="132"/>
      <c r="T42" s="130"/>
      <c r="U42" s="131"/>
      <c r="V42" s="131"/>
      <c r="W42" s="131"/>
      <c r="X42" s="131"/>
      <c r="Y42" s="132"/>
      <c r="Z42" s="136"/>
      <c r="AA42" s="137"/>
      <c r="AB42" s="137"/>
      <c r="AC42" s="137"/>
      <c r="AD42" s="137"/>
      <c r="AE42" s="138"/>
      <c r="AF42" s="87"/>
      <c r="AG42" s="88"/>
      <c r="AH42" s="101"/>
      <c r="AI42" s="88"/>
      <c r="AJ42" s="88"/>
      <c r="AK42" s="101"/>
      <c r="AL42" s="88"/>
      <c r="AM42" s="88"/>
      <c r="AN42" s="94"/>
      <c r="AO42" s="95"/>
      <c r="AP42" s="96"/>
      <c r="AQ42" s="118"/>
      <c r="AR42" s="119"/>
      <c r="AS42" s="144"/>
      <c r="AT42" s="118"/>
      <c r="AU42" s="119"/>
      <c r="AV42" s="144"/>
      <c r="AW42" s="118"/>
      <c r="AX42" s="119"/>
      <c r="AY42" s="144"/>
      <c r="AZ42" s="153"/>
      <c r="BA42" s="153"/>
      <c r="BB42" s="153"/>
      <c r="BC42" s="153"/>
      <c r="BD42" s="153"/>
      <c r="BE42" s="153"/>
      <c r="BF42" s="118"/>
      <c r="BG42" s="119"/>
      <c r="BH42" s="144"/>
      <c r="BI42" s="118"/>
      <c r="BJ42" s="119"/>
      <c r="BK42" s="144"/>
      <c r="BL42" s="118"/>
      <c r="BM42" s="119"/>
      <c r="BN42" s="119"/>
      <c r="BO42" s="119"/>
      <c r="BP42" s="119"/>
      <c r="BQ42" s="144"/>
      <c r="BR42" s="16"/>
    </row>
    <row r="43" spans="1:70" s="4" customFormat="1" ht="10.5" customHeight="1">
      <c r="A43" s="17"/>
      <c r="B43" s="160"/>
      <c r="C43" s="161"/>
      <c r="D43" s="161"/>
      <c r="E43" s="161"/>
      <c r="F43" s="161"/>
      <c r="G43" s="162"/>
      <c r="H43" s="108">
        <v>35</v>
      </c>
      <c r="I43" s="109"/>
      <c r="J43" s="112" t="s">
        <v>56</v>
      </c>
      <c r="K43" s="113"/>
      <c r="L43" s="104">
        <v>29</v>
      </c>
      <c r="M43" s="105"/>
      <c r="N43" s="108">
        <v>35</v>
      </c>
      <c r="O43" s="109"/>
      <c r="P43" s="112" t="s">
        <v>56</v>
      </c>
      <c r="Q43" s="113"/>
      <c r="R43" s="104">
        <v>26</v>
      </c>
      <c r="S43" s="105"/>
      <c r="T43" s="108">
        <v>35</v>
      </c>
      <c r="U43" s="109"/>
      <c r="V43" s="112" t="s">
        <v>56</v>
      </c>
      <c r="W43" s="113"/>
      <c r="X43" s="104">
        <v>18</v>
      </c>
      <c r="Y43" s="105"/>
      <c r="Z43" s="139"/>
      <c r="AA43" s="137"/>
      <c r="AB43" s="137"/>
      <c r="AC43" s="137"/>
      <c r="AD43" s="137"/>
      <c r="AE43" s="138"/>
      <c r="AF43" s="87"/>
      <c r="AG43" s="88"/>
      <c r="AH43" s="101"/>
      <c r="AI43" s="88"/>
      <c r="AJ43" s="88"/>
      <c r="AK43" s="101"/>
      <c r="AL43" s="88"/>
      <c r="AM43" s="88"/>
      <c r="AN43" s="94"/>
      <c r="AO43" s="95"/>
      <c r="AP43" s="96"/>
      <c r="AQ43" s="118"/>
      <c r="AR43" s="119"/>
      <c r="AS43" s="144"/>
      <c r="AT43" s="118"/>
      <c r="AU43" s="119"/>
      <c r="AV43" s="144"/>
      <c r="AW43" s="118"/>
      <c r="AX43" s="119"/>
      <c r="AY43" s="144"/>
      <c r="AZ43" s="153"/>
      <c r="BA43" s="153"/>
      <c r="BB43" s="153"/>
      <c r="BC43" s="153"/>
      <c r="BD43" s="153"/>
      <c r="BE43" s="153"/>
      <c r="BF43" s="118"/>
      <c r="BG43" s="119"/>
      <c r="BH43" s="144"/>
      <c r="BI43" s="118"/>
      <c r="BJ43" s="119"/>
      <c r="BK43" s="144"/>
      <c r="BL43" s="118"/>
      <c r="BM43" s="119"/>
      <c r="BN43" s="119"/>
      <c r="BO43" s="119"/>
      <c r="BP43" s="119"/>
      <c r="BQ43" s="144"/>
      <c r="BR43" s="16"/>
    </row>
    <row r="44" spans="1:70" s="4" customFormat="1" ht="10.5" customHeight="1">
      <c r="A44" s="17"/>
      <c r="B44" s="163"/>
      <c r="C44" s="164"/>
      <c r="D44" s="164"/>
      <c r="E44" s="164"/>
      <c r="F44" s="164"/>
      <c r="G44" s="165"/>
      <c r="H44" s="110"/>
      <c r="I44" s="111"/>
      <c r="J44" s="114"/>
      <c r="K44" s="114"/>
      <c r="L44" s="106"/>
      <c r="M44" s="107"/>
      <c r="N44" s="110"/>
      <c r="O44" s="111"/>
      <c r="P44" s="114"/>
      <c r="Q44" s="114"/>
      <c r="R44" s="106"/>
      <c r="S44" s="107"/>
      <c r="T44" s="110"/>
      <c r="U44" s="111"/>
      <c r="V44" s="114"/>
      <c r="W44" s="114"/>
      <c r="X44" s="106"/>
      <c r="Y44" s="107"/>
      <c r="Z44" s="140"/>
      <c r="AA44" s="141"/>
      <c r="AB44" s="141"/>
      <c r="AC44" s="141"/>
      <c r="AD44" s="141"/>
      <c r="AE44" s="142"/>
      <c r="AF44" s="89"/>
      <c r="AG44" s="90"/>
      <c r="AH44" s="102"/>
      <c r="AI44" s="90"/>
      <c r="AJ44" s="90"/>
      <c r="AK44" s="102"/>
      <c r="AL44" s="90"/>
      <c r="AM44" s="90"/>
      <c r="AN44" s="97"/>
      <c r="AO44" s="98"/>
      <c r="AP44" s="99"/>
      <c r="AQ44" s="123"/>
      <c r="AR44" s="124"/>
      <c r="AS44" s="145"/>
      <c r="AT44" s="123"/>
      <c r="AU44" s="124"/>
      <c r="AV44" s="145"/>
      <c r="AW44" s="123"/>
      <c r="AX44" s="124"/>
      <c r="AY44" s="145"/>
      <c r="AZ44" s="153"/>
      <c r="BA44" s="153"/>
      <c r="BB44" s="153"/>
      <c r="BC44" s="153"/>
      <c r="BD44" s="153"/>
      <c r="BE44" s="153"/>
      <c r="BF44" s="123"/>
      <c r="BG44" s="124"/>
      <c r="BH44" s="145"/>
      <c r="BI44" s="123"/>
      <c r="BJ44" s="124"/>
      <c r="BK44" s="145"/>
      <c r="BL44" s="123"/>
      <c r="BM44" s="124"/>
      <c r="BN44" s="124"/>
      <c r="BO44" s="124"/>
      <c r="BP44" s="124"/>
      <c r="BQ44" s="145"/>
      <c r="BR44" s="16"/>
    </row>
    <row r="45" spans="1:70" s="4" customFormat="1" ht="14.25" customHeight="1">
      <c r="A45" s="21"/>
      <c r="B45" s="21"/>
      <c r="C45" s="19"/>
      <c r="D45" s="19"/>
      <c r="E45" s="19"/>
      <c r="F45" s="19"/>
      <c r="G45" s="19"/>
      <c r="H45" s="19"/>
      <c r="I45" s="1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22"/>
      <c r="AV45" s="22"/>
      <c r="AW45" s="22"/>
      <c r="AX45" s="22"/>
      <c r="AY45" s="22"/>
      <c r="AZ45" s="22"/>
      <c r="BA45" s="21"/>
      <c r="BB45" s="21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</row>
    <row r="46" spans="1:70" s="4" customFormat="1" ht="14.25">
      <c r="A46" s="154" t="s">
        <v>12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7"/>
      <c r="O46" s="18"/>
      <c r="P46" s="18"/>
      <c r="Q46" s="18"/>
      <c r="R46" s="18"/>
      <c r="S46" s="18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5"/>
      <c r="AU46" s="5"/>
      <c r="AV46" s="5"/>
      <c r="AW46" s="5"/>
      <c r="AX46" s="5"/>
      <c r="AY46" s="22"/>
      <c r="AZ46" s="22"/>
      <c r="BA46" s="21"/>
      <c r="BB46" s="21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</row>
    <row r="47" spans="1:70" s="4" customFormat="1" ht="10.5" customHeight="1">
      <c r="A47" s="17"/>
      <c r="B47" s="155"/>
      <c r="C47" s="155"/>
      <c r="D47" s="155"/>
      <c r="E47" s="155"/>
      <c r="F47" s="155"/>
      <c r="G47" s="155"/>
      <c r="H47" s="85" t="s">
        <v>24</v>
      </c>
      <c r="I47" s="103"/>
      <c r="J47" s="103"/>
      <c r="K47" s="103"/>
      <c r="L47" s="103"/>
      <c r="M47" s="156"/>
      <c r="N47" s="153" t="s">
        <v>49</v>
      </c>
      <c r="O47" s="153"/>
      <c r="P47" s="153"/>
      <c r="Q47" s="153"/>
      <c r="R47" s="153"/>
      <c r="S47" s="153"/>
      <c r="T47" s="153" t="s">
        <v>9</v>
      </c>
      <c r="U47" s="153"/>
      <c r="V47" s="153"/>
      <c r="W47" s="153"/>
      <c r="X47" s="153"/>
      <c r="Y47" s="153"/>
      <c r="Z47" s="153" t="s">
        <v>10</v>
      </c>
      <c r="AA47" s="153"/>
      <c r="AB47" s="153"/>
      <c r="AC47" s="153"/>
      <c r="AD47" s="153"/>
      <c r="AE47" s="153"/>
      <c r="AF47" s="85" t="s">
        <v>0</v>
      </c>
      <c r="AG47" s="115"/>
      <c r="AH47" s="115"/>
      <c r="AI47" s="115"/>
      <c r="AJ47" s="115"/>
      <c r="AK47" s="116"/>
      <c r="AL47" s="116"/>
      <c r="AM47" s="117"/>
      <c r="AN47" s="85" t="s">
        <v>40</v>
      </c>
      <c r="AO47" s="115"/>
      <c r="AP47" s="143"/>
      <c r="AQ47" s="85" t="s">
        <v>2</v>
      </c>
      <c r="AR47" s="115"/>
      <c r="AS47" s="143"/>
      <c r="AT47" s="85" t="s">
        <v>3</v>
      </c>
      <c r="AU47" s="115"/>
      <c r="AV47" s="143"/>
      <c r="AW47" s="85" t="s">
        <v>4</v>
      </c>
      <c r="AX47" s="115"/>
      <c r="AY47" s="143"/>
      <c r="AZ47" s="85" t="s">
        <v>5</v>
      </c>
      <c r="BA47" s="115"/>
      <c r="BB47" s="115"/>
      <c r="BC47" s="115"/>
      <c r="BD47" s="115"/>
      <c r="BE47" s="143"/>
      <c r="BF47" s="85" t="s">
        <v>1</v>
      </c>
      <c r="BG47" s="116"/>
      <c r="BH47" s="117"/>
      <c r="BI47" s="85" t="s">
        <v>1</v>
      </c>
      <c r="BJ47" s="116"/>
      <c r="BK47" s="117"/>
      <c r="BL47" s="85" t="s">
        <v>6</v>
      </c>
      <c r="BM47" s="115"/>
      <c r="BN47" s="115"/>
      <c r="BO47" s="115"/>
      <c r="BP47" s="115"/>
      <c r="BQ47" s="143"/>
      <c r="BR47" s="16"/>
    </row>
    <row r="48" spans="1:70" s="4" customFormat="1" ht="10.5" customHeight="1">
      <c r="A48" s="17"/>
      <c r="B48" s="155"/>
      <c r="C48" s="155"/>
      <c r="D48" s="155"/>
      <c r="E48" s="155"/>
      <c r="F48" s="155"/>
      <c r="G48" s="155"/>
      <c r="H48" s="139"/>
      <c r="I48" s="101"/>
      <c r="J48" s="101"/>
      <c r="K48" s="101"/>
      <c r="L48" s="101"/>
      <c r="M48" s="157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18"/>
      <c r="AG48" s="119"/>
      <c r="AH48" s="119"/>
      <c r="AI48" s="119"/>
      <c r="AJ48" s="120"/>
      <c r="AK48" s="121"/>
      <c r="AL48" s="121"/>
      <c r="AM48" s="122"/>
      <c r="AN48" s="118"/>
      <c r="AO48" s="119"/>
      <c r="AP48" s="144"/>
      <c r="AQ48" s="118"/>
      <c r="AR48" s="119"/>
      <c r="AS48" s="144"/>
      <c r="AT48" s="118"/>
      <c r="AU48" s="119"/>
      <c r="AV48" s="144"/>
      <c r="AW48" s="118"/>
      <c r="AX48" s="119"/>
      <c r="AY48" s="144"/>
      <c r="AZ48" s="118"/>
      <c r="BA48" s="119"/>
      <c r="BB48" s="119"/>
      <c r="BC48" s="119"/>
      <c r="BD48" s="119"/>
      <c r="BE48" s="144"/>
      <c r="BF48" s="146"/>
      <c r="BG48" s="121"/>
      <c r="BH48" s="122"/>
      <c r="BI48" s="146"/>
      <c r="BJ48" s="121"/>
      <c r="BK48" s="122"/>
      <c r="BL48" s="118"/>
      <c r="BM48" s="119"/>
      <c r="BN48" s="119"/>
      <c r="BO48" s="119"/>
      <c r="BP48" s="119"/>
      <c r="BQ48" s="144"/>
      <c r="BR48" s="16"/>
    </row>
    <row r="49" spans="1:70" s="4" customFormat="1" ht="10.5" customHeight="1">
      <c r="A49" s="17"/>
      <c r="B49" s="155"/>
      <c r="C49" s="155"/>
      <c r="D49" s="155"/>
      <c r="E49" s="155"/>
      <c r="F49" s="155"/>
      <c r="G49" s="155"/>
      <c r="H49" s="139"/>
      <c r="I49" s="101"/>
      <c r="J49" s="101"/>
      <c r="K49" s="101"/>
      <c r="L49" s="101"/>
      <c r="M49" s="157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18"/>
      <c r="AG49" s="119"/>
      <c r="AH49" s="119"/>
      <c r="AI49" s="119"/>
      <c r="AJ49" s="120"/>
      <c r="AK49" s="121"/>
      <c r="AL49" s="121"/>
      <c r="AM49" s="122"/>
      <c r="AN49" s="118"/>
      <c r="AO49" s="119"/>
      <c r="AP49" s="144"/>
      <c r="AQ49" s="118"/>
      <c r="AR49" s="119"/>
      <c r="AS49" s="144"/>
      <c r="AT49" s="118"/>
      <c r="AU49" s="119"/>
      <c r="AV49" s="144"/>
      <c r="AW49" s="118"/>
      <c r="AX49" s="119"/>
      <c r="AY49" s="144"/>
      <c r="AZ49" s="118"/>
      <c r="BA49" s="119"/>
      <c r="BB49" s="119"/>
      <c r="BC49" s="119"/>
      <c r="BD49" s="119"/>
      <c r="BE49" s="144"/>
      <c r="BF49" s="147" t="s">
        <v>38</v>
      </c>
      <c r="BG49" s="148"/>
      <c r="BH49" s="149"/>
      <c r="BI49" s="147" t="s">
        <v>39</v>
      </c>
      <c r="BJ49" s="148"/>
      <c r="BK49" s="149"/>
      <c r="BL49" s="118"/>
      <c r="BM49" s="119"/>
      <c r="BN49" s="119"/>
      <c r="BO49" s="119"/>
      <c r="BP49" s="119"/>
      <c r="BQ49" s="144"/>
      <c r="BR49" s="16"/>
    </row>
    <row r="50" spans="1:70" s="4" customFormat="1" ht="10.5" customHeight="1">
      <c r="A50" s="17"/>
      <c r="B50" s="155"/>
      <c r="C50" s="155"/>
      <c r="D50" s="155"/>
      <c r="E50" s="155"/>
      <c r="F50" s="155"/>
      <c r="G50" s="155"/>
      <c r="H50" s="158"/>
      <c r="I50" s="102"/>
      <c r="J50" s="102"/>
      <c r="K50" s="102"/>
      <c r="L50" s="102"/>
      <c r="M50" s="159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23"/>
      <c r="AG50" s="124"/>
      <c r="AH50" s="124"/>
      <c r="AI50" s="124"/>
      <c r="AJ50" s="124"/>
      <c r="AK50" s="125"/>
      <c r="AL50" s="125"/>
      <c r="AM50" s="126"/>
      <c r="AN50" s="123"/>
      <c r="AO50" s="124"/>
      <c r="AP50" s="145"/>
      <c r="AQ50" s="123"/>
      <c r="AR50" s="124"/>
      <c r="AS50" s="145"/>
      <c r="AT50" s="123"/>
      <c r="AU50" s="124"/>
      <c r="AV50" s="145"/>
      <c r="AW50" s="123"/>
      <c r="AX50" s="124"/>
      <c r="AY50" s="145"/>
      <c r="AZ50" s="123"/>
      <c r="BA50" s="124"/>
      <c r="BB50" s="124"/>
      <c r="BC50" s="124"/>
      <c r="BD50" s="124"/>
      <c r="BE50" s="145"/>
      <c r="BF50" s="150"/>
      <c r="BG50" s="151"/>
      <c r="BH50" s="152"/>
      <c r="BI50" s="150"/>
      <c r="BJ50" s="151"/>
      <c r="BK50" s="152"/>
      <c r="BL50" s="123"/>
      <c r="BM50" s="124"/>
      <c r="BN50" s="124"/>
      <c r="BO50" s="124"/>
      <c r="BP50" s="124"/>
      <c r="BQ50" s="145"/>
      <c r="BR50" s="16"/>
    </row>
    <row r="51" spans="1:70" s="4" customFormat="1" ht="10.5" customHeight="1">
      <c r="A51" s="17"/>
      <c r="B51" s="85" t="s">
        <v>31</v>
      </c>
      <c r="C51" s="103"/>
      <c r="D51" s="103"/>
      <c r="E51" s="103"/>
      <c r="F51" s="103"/>
      <c r="G51" s="156"/>
      <c r="H51" s="85"/>
      <c r="I51" s="134"/>
      <c r="J51" s="134"/>
      <c r="K51" s="134"/>
      <c r="L51" s="134"/>
      <c r="M51" s="135"/>
      <c r="N51" s="127" t="s">
        <v>59</v>
      </c>
      <c r="O51" s="128"/>
      <c r="P51" s="128"/>
      <c r="Q51" s="128"/>
      <c r="R51" s="128"/>
      <c r="S51" s="129"/>
      <c r="T51" s="127" t="s">
        <v>60</v>
      </c>
      <c r="U51" s="128"/>
      <c r="V51" s="128"/>
      <c r="W51" s="128"/>
      <c r="X51" s="128"/>
      <c r="Y51" s="129"/>
      <c r="Z51" s="127" t="s">
        <v>60</v>
      </c>
      <c r="AA51" s="128"/>
      <c r="AB51" s="128"/>
      <c r="AC51" s="128"/>
      <c r="AD51" s="128"/>
      <c r="AE51" s="129"/>
      <c r="AF51" s="85">
        <f>COUNTIF(H51:AE52,"○")</f>
        <v>2</v>
      </c>
      <c r="AG51" s="86"/>
      <c r="AH51" s="100" t="s">
        <v>25</v>
      </c>
      <c r="AI51" s="103">
        <f>COUNTIF(H51:AE52,"×")</f>
        <v>1</v>
      </c>
      <c r="AJ51" s="86"/>
      <c r="AK51" s="100" t="s">
        <v>25</v>
      </c>
      <c r="AL51" s="103">
        <f>COUNTIF(H51:AE52,"△")</f>
        <v>0</v>
      </c>
      <c r="AM51" s="86"/>
      <c r="AN51" s="91">
        <f>(AF51*5)+(AL51*1)</f>
        <v>10</v>
      </c>
      <c r="AO51" s="92"/>
      <c r="AP51" s="93"/>
      <c r="AQ51" s="85">
        <f>SUM(N53,T53,Z53)</f>
        <v>118</v>
      </c>
      <c r="AR51" s="115"/>
      <c r="AS51" s="143"/>
      <c r="AT51" s="85">
        <f>SUM(R53,X53,AD53)</f>
        <v>125</v>
      </c>
      <c r="AU51" s="115"/>
      <c r="AV51" s="143"/>
      <c r="AW51" s="85">
        <f>AQ51-AT51</f>
        <v>-7</v>
      </c>
      <c r="AX51" s="115"/>
      <c r="AY51" s="143"/>
      <c r="AZ51" s="153">
        <f>ROUNDDOWN(AQ51/AT51,6)</f>
        <v>0.944</v>
      </c>
      <c r="BA51" s="153"/>
      <c r="BB51" s="153"/>
      <c r="BC51" s="153"/>
      <c r="BD51" s="153"/>
      <c r="BE51" s="153"/>
      <c r="BF51" s="85">
        <f>RANK(AF51,AF51:AG66)</f>
        <v>2</v>
      </c>
      <c r="BG51" s="115"/>
      <c r="BH51" s="143"/>
      <c r="BI51" s="85">
        <f>RANK(AZ51,AZ51:BE66)</f>
        <v>2</v>
      </c>
      <c r="BJ51" s="115"/>
      <c r="BK51" s="143"/>
      <c r="BL51" s="85">
        <v>2</v>
      </c>
      <c r="BM51" s="115"/>
      <c r="BN51" s="115"/>
      <c r="BO51" s="115"/>
      <c r="BP51" s="115"/>
      <c r="BQ51" s="143"/>
      <c r="BR51" s="16"/>
    </row>
    <row r="52" spans="1:70" s="4" customFormat="1" ht="10.5" customHeight="1">
      <c r="A52" s="17"/>
      <c r="B52" s="139"/>
      <c r="C52" s="101"/>
      <c r="D52" s="101"/>
      <c r="E52" s="101"/>
      <c r="F52" s="101"/>
      <c r="G52" s="157"/>
      <c r="H52" s="136"/>
      <c r="I52" s="137"/>
      <c r="J52" s="137"/>
      <c r="K52" s="137"/>
      <c r="L52" s="137"/>
      <c r="M52" s="138"/>
      <c r="N52" s="130"/>
      <c r="O52" s="131"/>
      <c r="P52" s="131"/>
      <c r="Q52" s="131"/>
      <c r="R52" s="131"/>
      <c r="S52" s="132"/>
      <c r="T52" s="130"/>
      <c r="U52" s="131"/>
      <c r="V52" s="131"/>
      <c r="W52" s="131"/>
      <c r="X52" s="131"/>
      <c r="Y52" s="132"/>
      <c r="Z52" s="130"/>
      <c r="AA52" s="131"/>
      <c r="AB52" s="131"/>
      <c r="AC52" s="131"/>
      <c r="AD52" s="131"/>
      <c r="AE52" s="132"/>
      <c r="AF52" s="87"/>
      <c r="AG52" s="88"/>
      <c r="AH52" s="101"/>
      <c r="AI52" s="88"/>
      <c r="AJ52" s="88"/>
      <c r="AK52" s="101"/>
      <c r="AL52" s="88"/>
      <c r="AM52" s="88"/>
      <c r="AN52" s="94"/>
      <c r="AO52" s="95"/>
      <c r="AP52" s="96"/>
      <c r="AQ52" s="118"/>
      <c r="AR52" s="119"/>
      <c r="AS52" s="144"/>
      <c r="AT52" s="118"/>
      <c r="AU52" s="119"/>
      <c r="AV52" s="144"/>
      <c r="AW52" s="118"/>
      <c r="AX52" s="119"/>
      <c r="AY52" s="144"/>
      <c r="AZ52" s="153"/>
      <c r="BA52" s="153"/>
      <c r="BB52" s="153"/>
      <c r="BC52" s="153"/>
      <c r="BD52" s="153"/>
      <c r="BE52" s="153"/>
      <c r="BF52" s="118"/>
      <c r="BG52" s="119"/>
      <c r="BH52" s="144"/>
      <c r="BI52" s="118"/>
      <c r="BJ52" s="119"/>
      <c r="BK52" s="144"/>
      <c r="BL52" s="118"/>
      <c r="BM52" s="119"/>
      <c r="BN52" s="119"/>
      <c r="BO52" s="119"/>
      <c r="BP52" s="119"/>
      <c r="BQ52" s="144"/>
      <c r="BR52" s="16"/>
    </row>
    <row r="53" spans="1:70" s="4" customFormat="1" ht="10.5" customHeight="1">
      <c r="A53" s="17"/>
      <c r="B53" s="139"/>
      <c r="C53" s="101"/>
      <c r="D53" s="101"/>
      <c r="E53" s="101"/>
      <c r="F53" s="101"/>
      <c r="G53" s="157"/>
      <c r="H53" s="139"/>
      <c r="I53" s="137"/>
      <c r="J53" s="137"/>
      <c r="K53" s="137"/>
      <c r="L53" s="137"/>
      <c r="M53" s="138"/>
      <c r="N53" s="108">
        <v>26</v>
      </c>
      <c r="O53" s="109"/>
      <c r="P53" s="112" t="s">
        <v>56</v>
      </c>
      <c r="Q53" s="113"/>
      <c r="R53" s="104">
        <v>49</v>
      </c>
      <c r="S53" s="105"/>
      <c r="T53" s="108">
        <v>37</v>
      </c>
      <c r="U53" s="109"/>
      <c r="V53" s="112" t="s">
        <v>56</v>
      </c>
      <c r="W53" s="113"/>
      <c r="X53" s="104">
        <v>34</v>
      </c>
      <c r="Y53" s="105"/>
      <c r="Z53" s="108">
        <v>55</v>
      </c>
      <c r="AA53" s="109"/>
      <c r="AB53" s="112" t="s">
        <v>56</v>
      </c>
      <c r="AC53" s="113"/>
      <c r="AD53" s="104">
        <v>42</v>
      </c>
      <c r="AE53" s="105"/>
      <c r="AF53" s="87"/>
      <c r="AG53" s="88"/>
      <c r="AH53" s="101"/>
      <c r="AI53" s="88"/>
      <c r="AJ53" s="88"/>
      <c r="AK53" s="101"/>
      <c r="AL53" s="88"/>
      <c r="AM53" s="88"/>
      <c r="AN53" s="94"/>
      <c r="AO53" s="95"/>
      <c r="AP53" s="96"/>
      <c r="AQ53" s="118"/>
      <c r="AR53" s="119"/>
      <c r="AS53" s="144"/>
      <c r="AT53" s="118"/>
      <c r="AU53" s="119"/>
      <c r="AV53" s="144"/>
      <c r="AW53" s="118"/>
      <c r="AX53" s="119"/>
      <c r="AY53" s="144"/>
      <c r="AZ53" s="153"/>
      <c r="BA53" s="153"/>
      <c r="BB53" s="153"/>
      <c r="BC53" s="153"/>
      <c r="BD53" s="153"/>
      <c r="BE53" s="153"/>
      <c r="BF53" s="118"/>
      <c r="BG53" s="119"/>
      <c r="BH53" s="144"/>
      <c r="BI53" s="118"/>
      <c r="BJ53" s="119"/>
      <c r="BK53" s="144"/>
      <c r="BL53" s="118"/>
      <c r="BM53" s="119"/>
      <c r="BN53" s="119"/>
      <c r="BO53" s="119"/>
      <c r="BP53" s="119"/>
      <c r="BQ53" s="144"/>
      <c r="BR53" s="16"/>
    </row>
    <row r="54" spans="1:70" s="4" customFormat="1" ht="10.5" customHeight="1">
      <c r="A54" s="17"/>
      <c r="B54" s="158"/>
      <c r="C54" s="102"/>
      <c r="D54" s="102"/>
      <c r="E54" s="102"/>
      <c r="F54" s="102"/>
      <c r="G54" s="159"/>
      <c r="H54" s="140"/>
      <c r="I54" s="141"/>
      <c r="J54" s="141"/>
      <c r="K54" s="141"/>
      <c r="L54" s="141"/>
      <c r="M54" s="142"/>
      <c r="N54" s="110"/>
      <c r="O54" s="111"/>
      <c r="P54" s="114"/>
      <c r="Q54" s="114"/>
      <c r="R54" s="106"/>
      <c r="S54" s="107"/>
      <c r="T54" s="110"/>
      <c r="U54" s="111"/>
      <c r="V54" s="114"/>
      <c r="W54" s="114"/>
      <c r="X54" s="106"/>
      <c r="Y54" s="107"/>
      <c r="Z54" s="110"/>
      <c r="AA54" s="111"/>
      <c r="AB54" s="114"/>
      <c r="AC54" s="114"/>
      <c r="AD54" s="106"/>
      <c r="AE54" s="107"/>
      <c r="AF54" s="89"/>
      <c r="AG54" s="90"/>
      <c r="AH54" s="102"/>
      <c r="AI54" s="90"/>
      <c r="AJ54" s="90"/>
      <c r="AK54" s="102"/>
      <c r="AL54" s="90"/>
      <c r="AM54" s="90"/>
      <c r="AN54" s="97"/>
      <c r="AO54" s="98"/>
      <c r="AP54" s="99"/>
      <c r="AQ54" s="123"/>
      <c r="AR54" s="124"/>
      <c r="AS54" s="145"/>
      <c r="AT54" s="123"/>
      <c r="AU54" s="124"/>
      <c r="AV54" s="145"/>
      <c r="AW54" s="123"/>
      <c r="AX54" s="124"/>
      <c r="AY54" s="145"/>
      <c r="AZ54" s="153"/>
      <c r="BA54" s="153"/>
      <c r="BB54" s="153"/>
      <c r="BC54" s="153"/>
      <c r="BD54" s="153"/>
      <c r="BE54" s="153"/>
      <c r="BF54" s="123"/>
      <c r="BG54" s="124"/>
      <c r="BH54" s="145"/>
      <c r="BI54" s="123"/>
      <c r="BJ54" s="124"/>
      <c r="BK54" s="145"/>
      <c r="BL54" s="123"/>
      <c r="BM54" s="124"/>
      <c r="BN54" s="124"/>
      <c r="BO54" s="124"/>
      <c r="BP54" s="124"/>
      <c r="BQ54" s="145"/>
      <c r="BR54" s="16"/>
    </row>
    <row r="55" spans="1:70" s="4" customFormat="1" ht="10.5" customHeight="1">
      <c r="A55" s="17"/>
      <c r="B55" s="153" t="s">
        <v>27</v>
      </c>
      <c r="C55" s="153"/>
      <c r="D55" s="153"/>
      <c r="E55" s="153"/>
      <c r="F55" s="153"/>
      <c r="G55" s="153"/>
      <c r="H55" s="127" t="s">
        <v>60</v>
      </c>
      <c r="I55" s="128"/>
      <c r="J55" s="128"/>
      <c r="K55" s="128"/>
      <c r="L55" s="128"/>
      <c r="M55" s="129"/>
      <c r="N55" s="133"/>
      <c r="O55" s="134"/>
      <c r="P55" s="134"/>
      <c r="Q55" s="134"/>
      <c r="R55" s="134"/>
      <c r="S55" s="135"/>
      <c r="T55" s="127" t="s">
        <v>60</v>
      </c>
      <c r="U55" s="128"/>
      <c r="V55" s="128"/>
      <c r="W55" s="128"/>
      <c r="X55" s="128"/>
      <c r="Y55" s="129"/>
      <c r="Z55" s="127" t="s">
        <v>60</v>
      </c>
      <c r="AA55" s="128"/>
      <c r="AB55" s="128"/>
      <c r="AC55" s="128"/>
      <c r="AD55" s="128"/>
      <c r="AE55" s="129"/>
      <c r="AF55" s="85">
        <f>COUNTIF(H55:AE56,"○")</f>
        <v>3</v>
      </c>
      <c r="AG55" s="86"/>
      <c r="AH55" s="100" t="s">
        <v>25</v>
      </c>
      <c r="AI55" s="103">
        <f>COUNTIF(H55:AE56,"×")</f>
        <v>0</v>
      </c>
      <c r="AJ55" s="86"/>
      <c r="AK55" s="100" t="s">
        <v>25</v>
      </c>
      <c r="AL55" s="103">
        <f>COUNTIF(H55:AE56,"△")</f>
        <v>0</v>
      </c>
      <c r="AM55" s="86"/>
      <c r="AN55" s="91">
        <f>(AF55*5)+(AL55*1)</f>
        <v>15</v>
      </c>
      <c r="AO55" s="92"/>
      <c r="AP55" s="93"/>
      <c r="AQ55" s="85">
        <f>SUM(H57,T57,Z57)</f>
        <v>155</v>
      </c>
      <c r="AR55" s="115"/>
      <c r="AS55" s="143"/>
      <c r="AT55" s="85">
        <f>SUM(L57,X57,AD57)</f>
        <v>92</v>
      </c>
      <c r="AU55" s="115"/>
      <c r="AV55" s="143"/>
      <c r="AW55" s="85">
        <f>AQ55-AT55</f>
        <v>63</v>
      </c>
      <c r="AX55" s="115"/>
      <c r="AY55" s="143"/>
      <c r="AZ55" s="153">
        <f>ROUNDDOWN(AQ55/AT55,6)</f>
        <v>1.684782</v>
      </c>
      <c r="BA55" s="153"/>
      <c r="BB55" s="153"/>
      <c r="BC55" s="153"/>
      <c r="BD55" s="153"/>
      <c r="BE55" s="153"/>
      <c r="BF55" s="85">
        <f>RANK(AF55,AF51:AG66)</f>
        <v>1</v>
      </c>
      <c r="BG55" s="115"/>
      <c r="BH55" s="143"/>
      <c r="BI55" s="85">
        <f>RANK(AZ55,AZ51:BE66)</f>
        <v>1</v>
      </c>
      <c r="BJ55" s="115"/>
      <c r="BK55" s="143"/>
      <c r="BL55" s="85">
        <v>1</v>
      </c>
      <c r="BM55" s="115"/>
      <c r="BN55" s="115"/>
      <c r="BO55" s="115"/>
      <c r="BP55" s="115"/>
      <c r="BQ55" s="143"/>
      <c r="BR55" s="16"/>
    </row>
    <row r="56" spans="1:70" s="4" customFormat="1" ht="10.5" customHeight="1">
      <c r="A56" s="17"/>
      <c r="B56" s="153"/>
      <c r="C56" s="153"/>
      <c r="D56" s="153"/>
      <c r="E56" s="153"/>
      <c r="F56" s="153"/>
      <c r="G56" s="153"/>
      <c r="H56" s="130"/>
      <c r="I56" s="131"/>
      <c r="J56" s="131"/>
      <c r="K56" s="131"/>
      <c r="L56" s="131"/>
      <c r="M56" s="132"/>
      <c r="N56" s="136"/>
      <c r="O56" s="137"/>
      <c r="P56" s="137"/>
      <c r="Q56" s="137"/>
      <c r="R56" s="137"/>
      <c r="S56" s="138"/>
      <c r="T56" s="130"/>
      <c r="U56" s="131"/>
      <c r="V56" s="131"/>
      <c r="W56" s="131"/>
      <c r="X56" s="131"/>
      <c r="Y56" s="132"/>
      <c r="Z56" s="130"/>
      <c r="AA56" s="131"/>
      <c r="AB56" s="131"/>
      <c r="AC56" s="131"/>
      <c r="AD56" s="131"/>
      <c r="AE56" s="132"/>
      <c r="AF56" s="87"/>
      <c r="AG56" s="88"/>
      <c r="AH56" s="101"/>
      <c r="AI56" s="88"/>
      <c r="AJ56" s="88"/>
      <c r="AK56" s="101"/>
      <c r="AL56" s="88"/>
      <c r="AM56" s="88"/>
      <c r="AN56" s="94"/>
      <c r="AO56" s="95"/>
      <c r="AP56" s="96"/>
      <c r="AQ56" s="118"/>
      <c r="AR56" s="119"/>
      <c r="AS56" s="144"/>
      <c r="AT56" s="118"/>
      <c r="AU56" s="119"/>
      <c r="AV56" s="144"/>
      <c r="AW56" s="118"/>
      <c r="AX56" s="119"/>
      <c r="AY56" s="144"/>
      <c r="AZ56" s="153"/>
      <c r="BA56" s="153"/>
      <c r="BB56" s="153"/>
      <c r="BC56" s="153"/>
      <c r="BD56" s="153"/>
      <c r="BE56" s="153"/>
      <c r="BF56" s="118"/>
      <c r="BG56" s="119"/>
      <c r="BH56" s="144"/>
      <c r="BI56" s="118"/>
      <c r="BJ56" s="119"/>
      <c r="BK56" s="144"/>
      <c r="BL56" s="118"/>
      <c r="BM56" s="119"/>
      <c r="BN56" s="119"/>
      <c r="BO56" s="119"/>
      <c r="BP56" s="119"/>
      <c r="BQ56" s="144"/>
      <c r="BR56" s="16"/>
    </row>
    <row r="57" spans="1:70" s="4" customFormat="1" ht="10.5" customHeight="1">
      <c r="A57" s="17"/>
      <c r="B57" s="153"/>
      <c r="C57" s="153"/>
      <c r="D57" s="153"/>
      <c r="E57" s="153"/>
      <c r="F57" s="153"/>
      <c r="G57" s="153"/>
      <c r="H57" s="108">
        <v>49</v>
      </c>
      <c r="I57" s="109"/>
      <c r="J57" s="112" t="s">
        <v>56</v>
      </c>
      <c r="K57" s="113"/>
      <c r="L57" s="104">
        <v>26</v>
      </c>
      <c r="M57" s="105"/>
      <c r="N57" s="139"/>
      <c r="O57" s="137"/>
      <c r="P57" s="137"/>
      <c r="Q57" s="137"/>
      <c r="R57" s="137"/>
      <c r="S57" s="138"/>
      <c r="T57" s="108">
        <v>39</v>
      </c>
      <c r="U57" s="109"/>
      <c r="V57" s="112" t="s">
        <v>56</v>
      </c>
      <c r="W57" s="113"/>
      <c r="X57" s="104">
        <v>30</v>
      </c>
      <c r="Y57" s="105"/>
      <c r="Z57" s="108">
        <v>67</v>
      </c>
      <c r="AA57" s="109"/>
      <c r="AB57" s="112" t="s">
        <v>56</v>
      </c>
      <c r="AC57" s="113"/>
      <c r="AD57" s="104">
        <v>36</v>
      </c>
      <c r="AE57" s="105"/>
      <c r="AF57" s="87"/>
      <c r="AG57" s="88"/>
      <c r="AH57" s="101"/>
      <c r="AI57" s="88"/>
      <c r="AJ57" s="88"/>
      <c r="AK57" s="101"/>
      <c r="AL57" s="88"/>
      <c r="AM57" s="88"/>
      <c r="AN57" s="94"/>
      <c r="AO57" s="95"/>
      <c r="AP57" s="96"/>
      <c r="AQ57" s="118"/>
      <c r="AR57" s="119"/>
      <c r="AS57" s="144"/>
      <c r="AT57" s="118"/>
      <c r="AU57" s="119"/>
      <c r="AV57" s="144"/>
      <c r="AW57" s="118"/>
      <c r="AX57" s="119"/>
      <c r="AY57" s="144"/>
      <c r="AZ57" s="153"/>
      <c r="BA57" s="153"/>
      <c r="BB57" s="153"/>
      <c r="BC57" s="153"/>
      <c r="BD57" s="153"/>
      <c r="BE57" s="153"/>
      <c r="BF57" s="118"/>
      <c r="BG57" s="119"/>
      <c r="BH57" s="144"/>
      <c r="BI57" s="118"/>
      <c r="BJ57" s="119"/>
      <c r="BK57" s="144"/>
      <c r="BL57" s="118"/>
      <c r="BM57" s="119"/>
      <c r="BN57" s="119"/>
      <c r="BO57" s="119"/>
      <c r="BP57" s="119"/>
      <c r="BQ57" s="144"/>
      <c r="BR57" s="16"/>
    </row>
    <row r="58" spans="1:70" s="4" customFormat="1" ht="10.5" customHeight="1">
      <c r="A58" s="17"/>
      <c r="B58" s="153"/>
      <c r="C58" s="153"/>
      <c r="D58" s="153"/>
      <c r="E58" s="153"/>
      <c r="F58" s="153"/>
      <c r="G58" s="153"/>
      <c r="H58" s="110"/>
      <c r="I58" s="111"/>
      <c r="J58" s="114"/>
      <c r="K58" s="114"/>
      <c r="L58" s="106"/>
      <c r="M58" s="107"/>
      <c r="N58" s="140"/>
      <c r="O58" s="141"/>
      <c r="P58" s="141"/>
      <c r="Q58" s="141"/>
      <c r="R58" s="141"/>
      <c r="S58" s="142"/>
      <c r="T58" s="110"/>
      <c r="U58" s="111"/>
      <c r="V58" s="114"/>
      <c r="W58" s="114"/>
      <c r="X58" s="106"/>
      <c r="Y58" s="107"/>
      <c r="Z58" s="110"/>
      <c r="AA58" s="111"/>
      <c r="AB58" s="114"/>
      <c r="AC58" s="114"/>
      <c r="AD58" s="106"/>
      <c r="AE58" s="107"/>
      <c r="AF58" s="89"/>
      <c r="AG58" s="90"/>
      <c r="AH58" s="102"/>
      <c r="AI58" s="90"/>
      <c r="AJ58" s="90"/>
      <c r="AK58" s="102"/>
      <c r="AL58" s="90"/>
      <c r="AM58" s="90"/>
      <c r="AN58" s="97"/>
      <c r="AO58" s="98"/>
      <c r="AP58" s="99"/>
      <c r="AQ58" s="123"/>
      <c r="AR58" s="124"/>
      <c r="AS58" s="145"/>
      <c r="AT58" s="123"/>
      <c r="AU58" s="124"/>
      <c r="AV58" s="145"/>
      <c r="AW58" s="123"/>
      <c r="AX58" s="124"/>
      <c r="AY58" s="145"/>
      <c r="AZ58" s="153"/>
      <c r="BA58" s="153"/>
      <c r="BB58" s="153"/>
      <c r="BC58" s="153"/>
      <c r="BD58" s="153"/>
      <c r="BE58" s="153"/>
      <c r="BF58" s="123"/>
      <c r="BG58" s="124"/>
      <c r="BH58" s="145"/>
      <c r="BI58" s="123"/>
      <c r="BJ58" s="124"/>
      <c r="BK58" s="145"/>
      <c r="BL58" s="123"/>
      <c r="BM58" s="124"/>
      <c r="BN58" s="124"/>
      <c r="BO58" s="124"/>
      <c r="BP58" s="124"/>
      <c r="BQ58" s="145"/>
      <c r="BR58" s="16"/>
    </row>
    <row r="59" spans="1:70" s="4" customFormat="1" ht="10.5" customHeight="1">
      <c r="A59" s="17"/>
      <c r="B59" s="153" t="s">
        <v>9</v>
      </c>
      <c r="C59" s="153"/>
      <c r="D59" s="153"/>
      <c r="E59" s="153"/>
      <c r="F59" s="153"/>
      <c r="G59" s="153"/>
      <c r="H59" s="127" t="s">
        <v>59</v>
      </c>
      <c r="I59" s="128"/>
      <c r="J59" s="128"/>
      <c r="K59" s="128"/>
      <c r="L59" s="128"/>
      <c r="M59" s="129"/>
      <c r="N59" s="127" t="s">
        <v>59</v>
      </c>
      <c r="O59" s="128"/>
      <c r="P59" s="128"/>
      <c r="Q59" s="128"/>
      <c r="R59" s="128"/>
      <c r="S59" s="129"/>
      <c r="T59" s="133"/>
      <c r="U59" s="134"/>
      <c r="V59" s="134"/>
      <c r="W59" s="134"/>
      <c r="X59" s="134"/>
      <c r="Y59" s="135"/>
      <c r="Z59" s="127" t="s">
        <v>60</v>
      </c>
      <c r="AA59" s="128"/>
      <c r="AB59" s="128"/>
      <c r="AC59" s="128"/>
      <c r="AD59" s="128"/>
      <c r="AE59" s="129"/>
      <c r="AF59" s="85">
        <f>COUNTIF(H59:AE60,"○")</f>
        <v>1</v>
      </c>
      <c r="AG59" s="86"/>
      <c r="AH59" s="100" t="s">
        <v>25</v>
      </c>
      <c r="AI59" s="103">
        <f>COUNTIF(H59:AE60,"×")</f>
        <v>2</v>
      </c>
      <c r="AJ59" s="86"/>
      <c r="AK59" s="100" t="s">
        <v>25</v>
      </c>
      <c r="AL59" s="103">
        <f>COUNTIF(H59:AE60,"△")</f>
        <v>0</v>
      </c>
      <c r="AM59" s="86"/>
      <c r="AN59" s="91">
        <f>(AF59*5)+(AL59*1)</f>
        <v>5</v>
      </c>
      <c r="AO59" s="92"/>
      <c r="AP59" s="93"/>
      <c r="AQ59" s="85">
        <f>SUM(H61,N61,Z61)</f>
        <v>111</v>
      </c>
      <c r="AR59" s="115"/>
      <c r="AS59" s="143"/>
      <c r="AT59" s="85">
        <f>SUM(L61,R61,AD61)</f>
        <v>118</v>
      </c>
      <c r="AU59" s="115"/>
      <c r="AV59" s="143"/>
      <c r="AW59" s="85">
        <f>AQ59-AT59</f>
        <v>-7</v>
      </c>
      <c r="AX59" s="115"/>
      <c r="AY59" s="143"/>
      <c r="AZ59" s="153">
        <f>ROUNDDOWN(AQ59/AT59,6)</f>
        <v>0.940677</v>
      </c>
      <c r="BA59" s="153"/>
      <c r="BB59" s="153"/>
      <c r="BC59" s="153"/>
      <c r="BD59" s="153"/>
      <c r="BE59" s="153"/>
      <c r="BF59" s="85">
        <f>RANK(AF59,AF51:AG66)</f>
        <v>3</v>
      </c>
      <c r="BG59" s="115"/>
      <c r="BH59" s="143"/>
      <c r="BI59" s="85">
        <f>RANK(AZ59,AZ51:BE66)</f>
        <v>3</v>
      </c>
      <c r="BJ59" s="115"/>
      <c r="BK59" s="143"/>
      <c r="BL59" s="85">
        <v>3</v>
      </c>
      <c r="BM59" s="115"/>
      <c r="BN59" s="115"/>
      <c r="BO59" s="115"/>
      <c r="BP59" s="115"/>
      <c r="BQ59" s="143"/>
      <c r="BR59" s="16"/>
    </row>
    <row r="60" spans="1:70" s="4" customFormat="1" ht="10.5" customHeight="1">
      <c r="A60" s="17"/>
      <c r="B60" s="153"/>
      <c r="C60" s="153"/>
      <c r="D60" s="153"/>
      <c r="E60" s="153"/>
      <c r="F60" s="153"/>
      <c r="G60" s="153"/>
      <c r="H60" s="130"/>
      <c r="I60" s="131"/>
      <c r="J60" s="131"/>
      <c r="K60" s="131"/>
      <c r="L60" s="131"/>
      <c r="M60" s="132"/>
      <c r="N60" s="130"/>
      <c r="O60" s="131"/>
      <c r="P60" s="131"/>
      <c r="Q60" s="131"/>
      <c r="R60" s="131"/>
      <c r="S60" s="132"/>
      <c r="T60" s="136"/>
      <c r="U60" s="137"/>
      <c r="V60" s="137"/>
      <c r="W60" s="137"/>
      <c r="X60" s="137"/>
      <c r="Y60" s="138"/>
      <c r="Z60" s="130"/>
      <c r="AA60" s="131"/>
      <c r="AB60" s="131"/>
      <c r="AC60" s="131"/>
      <c r="AD60" s="131"/>
      <c r="AE60" s="132"/>
      <c r="AF60" s="87"/>
      <c r="AG60" s="88"/>
      <c r="AH60" s="101"/>
      <c r="AI60" s="88"/>
      <c r="AJ60" s="88"/>
      <c r="AK60" s="101"/>
      <c r="AL60" s="88"/>
      <c r="AM60" s="88"/>
      <c r="AN60" s="94"/>
      <c r="AO60" s="95"/>
      <c r="AP60" s="96"/>
      <c r="AQ60" s="118"/>
      <c r="AR60" s="119"/>
      <c r="AS60" s="144"/>
      <c r="AT60" s="118"/>
      <c r="AU60" s="119"/>
      <c r="AV60" s="144"/>
      <c r="AW60" s="118"/>
      <c r="AX60" s="119"/>
      <c r="AY60" s="144"/>
      <c r="AZ60" s="153"/>
      <c r="BA60" s="153"/>
      <c r="BB60" s="153"/>
      <c r="BC60" s="153"/>
      <c r="BD60" s="153"/>
      <c r="BE60" s="153"/>
      <c r="BF60" s="118"/>
      <c r="BG60" s="119"/>
      <c r="BH60" s="144"/>
      <c r="BI60" s="118"/>
      <c r="BJ60" s="119"/>
      <c r="BK60" s="144"/>
      <c r="BL60" s="118"/>
      <c r="BM60" s="119"/>
      <c r="BN60" s="119"/>
      <c r="BO60" s="119"/>
      <c r="BP60" s="119"/>
      <c r="BQ60" s="144"/>
      <c r="BR60" s="16"/>
    </row>
    <row r="61" spans="1:70" s="4" customFormat="1" ht="10.5" customHeight="1">
      <c r="A61" s="17"/>
      <c r="B61" s="153"/>
      <c r="C61" s="153"/>
      <c r="D61" s="153"/>
      <c r="E61" s="153"/>
      <c r="F61" s="153"/>
      <c r="G61" s="153"/>
      <c r="H61" s="108">
        <v>34</v>
      </c>
      <c r="I61" s="109"/>
      <c r="J61" s="112" t="s">
        <v>56</v>
      </c>
      <c r="K61" s="113"/>
      <c r="L61" s="104">
        <v>37</v>
      </c>
      <c r="M61" s="105"/>
      <c r="N61" s="108">
        <v>30</v>
      </c>
      <c r="O61" s="109"/>
      <c r="P61" s="112" t="s">
        <v>56</v>
      </c>
      <c r="Q61" s="113"/>
      <c r="R61" s="104">
        <v>39</v>
      </c>
      <c r="S61" s="105"/>
      <c r="T61" s="139"/>
      <c r="U61" s="137"/>
      <c r="V61" s="137"/>
      <c r="W61" s="137"/>
      <c r="X61" s="137"/>
      <c r="Y61" s="138"/>
      <c r="Z61" s="108">
        <v>47</v>
      </c>
      <c r="AA61" s="109"/>
      <c r="AB61" s="112" t="s">
        <v>56</v>
      </c>
      <c r="AC61" s="113"/>
      <c r="AD61" s="104">
        <v>42</v>
      </c>
      <c r="AE61" s="105"/>
      <c r="AF61" s="87"/>
      <c r="AG61" s="88"/>
      <c r="AH61" s="101"/>
      <c r="AI61" s="88"/>
      <c r="AJ61" s="88"/>
      <c r="AK61" s="101"/>
      <c r="AL61" s="88"/>
      <c r="AM61" s="88"/>
      <c r="AN61" s="94"/>
      <c r="AO61" s="95"/>
      <c r="AP61" s="96"/>
      <c r="AQ61" s="118"/>
      <c r="AR61" s="119"/>
      <c r="AS61" s="144"/>
      <c r="AT61" s="118"/>
      <c r="AU61" s="119"/>
      <c r="AV61" s="144"/>
      <c r="AW61" s="118"/>
      <c r="AX61" s="119"/>
      <c r="AY61" s="144"/>
      <c r="AZ61" s="153"/>
      <c r="BA61" s="153"/>
      <c r="BB61" s="153"/>
      <c r="BC61" s="153"/>
      <c r="BD61" s="153"/>
      <c r="BE61" s="153"/>
      <c r="BF61" s="118"/>
      <c r="BG61" s="119"/>
      <c r="BH61" s="144"/>
      <c r="BI61" s="118"/>
      <c r="BJ61" s="119"/>
      <c r="BK61" s="144"/>
      <c r="BL61" s="118"/>
      <c r="BM61" s="119"/>
      <c r="BN61" s="119"/>
      <c r="BO61" s="119"/>
      <c r="BP61" s="119"/>
      <c r="BQ61" s="144"/>
      <c r="BR61" s="16"/>
    </row>
    <row r="62" spans="1:70" s="4" customFormat="1" ht="10.5" customHeight="1">
      <c r="A62" s="17"/>
      <c r="B62" s="153"/>
      <c r="C62" s="153"/>
      <c r="D62" s="153"/>
      <c r="E62" s="153"/>
      <c r="F62" s="153"/>
      <c r="G62" s="153"/>
      <c r="H62" s="110"/>
      <c r="I62" s="111"/>
      <c r="J62" s="114"/>
      <c r="K62" s="114"/>
      <c r="L62" s="106"/>
      <c r="M62" s="107"/>
      <c r="N62" s="110"/>
      <c r="O62" s="111"/>
      <c r="P62" s="114"/>
      <c r="Q62" s="114"/>
      <c r="R62" s="106"/>
      <c r="S62" s="107"/>
      <c r="T62" s="140"/>
      <c r="U62" s="141"/>
      <c r="V62" s="141"/>
      <c r="W62" s="141"/>
      <c r="X62" s="141"/>
      <c r="Y62" s="142"/>
      <c r="Z62" s="110"/>
      <c r="AA62" s="111"/>
      <c r="AB62" s="114"/>
      <c r="AC62" s="114"/>
      <c r="AD62" s="106"/>
      <c r="AE62" s="107"/>
      <c r="AF62" s="89"/>
      <c r="AG62" s="90"/>
      <c r="AH62" s="102"/>
      <c r="AI62" s="90"/>
      <c r="AJ62" s="90"/>
      <c r="AK62" s="102"/>
      <c r="AL62" s="90"/>
      <c r="AM62" s="90"/>
      <c r="AN62" s="97"/>
      <c r="AO62" s="98"/>
      <c r="AP62" s="99"/>
      <c r="AQ62" s="123"/>
      <c r="AR62" s="124"/>
      <c r="AS62" s="145"/>
      <c r="AT62" s="123"/>
      <c r="AU62" s="124"/>
      <c r="AV62" s="145"/>
      <c r="AW62" s="123"/>
      <c r="AX62" s="124"/>
      <c r="AY62" s="145"/>
      <c r="AZ62" s="153"/>
      <c r="BA62" s="153"/>
      <c r="BB62" s="153"/>
      <c r="BC62" s="153"/>
      <c r="BD62" s="153"/>
      <c r="BE62" s="153"/>
      <c r="BF62" s="123"/>
      <c r="BG62" s="124"/>
      <c r="BH62" s="145"/>
      <c r="BI62" s="123"/>
      <c r="BJ62" s="124"/>
      <c r="BK62" s="145"/>
      <c r="BL62" s="123"/>
      <c r="BM62" s="124"/>
      <c r="BN62" s="124"/>
      <c r="BO62" s="124"/>
      <c r="BP62" s="124"/>
      <c r="BQ62" s="145"/>
      <c r="BR62" s="16"/>
    </row>
    <row r="63" spans="1:70" s="4" customFormat="1" ht="10.5" customHeight="1">
      <c r="A63" s="17"/>
      <c r="B63" s="153" t="s">
        <v>10</v>
      </c>
      <c r="C63" s="153"/>
      <c r="D63" s="153"/>
      <c r="E63" s="153"/>
      <c r="F63" s="153"/>
      <c r="G63" s="153"/>
      <c r="H63" s="127" t="s">
        <v>59</v>
      </c>
      <c r="I63" s="128"/>
      <c r="J63" s="128"/>
      <c r="K63" s="128"/>
      <c r="L63" s="128"/>
      <c r="M63" s="129"/>
      <c r="N63" s="127" t="s">
        <v>59</v>
      </c>
      <c r="O63" s="128"/>
      <c r="P63" s="128"/>
      <c r="Q63" s="128"/>
      <c r="R63" s="128"/>
      <c r="S63" s="129"/>
      <c r="T63" s="127" t="s">
        <v>59</v>
      </c>
      <c r="U63" s="128"/>
      <c r="V63" s="128"/>
      <c r="W63" s="128"/>
      <c r="X63" s="128"/>
      <c r="Y63" s="129"/>
      <c r="Z63" s="133"/>
      <c r="AA63" s="134"/>
      <c r="AB63" s="134"/>
      <c r="AC63" s="134"/>
      <c r="AD63" s="134"/>
      <c r="AE63" s="135"/>
      <c r="AF63" s="85">
        <f>COUNTIF(H63:AE64,"○")</f>
        <v>0</v>
      </c>
      <c r="AG63" s="86"/>
      <c r="AH63" s="100" t="s">
        <v>25</v>
      </c>
      <c r="AI63" s="103">
        <f>COUNTIF(H63:AE64,"×")</f>
        <v>3</v>
      </c>
      <c r="AJ63" s="86"/>
      <c r="AK63" s="100" t="s">
        <v>25</v>
      </c>
      <c r="AL63" s="103">
        <f>COUNTIF(H63:AE64,"△")</f>
        <v>0</v>
      </c>
      <c r="AM63" s="86"/>
      <c r="AN63" s="91">
        <f>(AF63*5)+(AL63*1)</f>
        <v>0</v>
      </c>
      <c r="AO63" s="92"/>
      <c r="AP63" s="93"/>
      <c r="AQ63" s="85">
        <f>SUM(H65,N65,T65)</f>
        <v>120</v>
      </c>
      <c r="AR63" s="115"/>
      <c r="AS63" s="143"/>
      <c r="AT63" s="85">
        <f>SUM(L65,R65,X65)</f>
        <v>169</v>
      </c>
      <c r="AU63" s="115"/>
      <c r="AV63" s="143"/>
      <c r="AW63" s="85">
        <f>AQ63-AT63</f>
        <v>-49</v>
      </c>
      <c r="AX63" s="115"/>
      <c r="AY63" s="143"/>
      <c r="AZ63" s="153">
        <f>ROUNDDOWN(AQ63/AT63,6)</f>
        <v>0.710059</v>
      </c>
      <c r="BA63" s="153"/>
      <c r="BB63" s="153"/>
      <c r="BC63" s="153"/>
      <c r="BD63" s="153"/>
      <c r="BE63" s="153"/>
      <c r="BF63" s="85">
        <f>RANK(AF63,AF51:AG66)</f>
        <v>4</v>
      </c>
      <c r="BG63" s="115"/>
      <c r="BH63" s="143"/>
      <c r="BI63" s="85">
        <f>RANK(AZ63,AZ51:BE66)</f>
        <v>4</v>
      </c>
      <c r="BJ63" s="115"/>
      <c r="BK63" s="143"/>
      <c r="BL63" s="85">
        <v>4</v>
      </c>
      <c r="BM63" s="115"/>
      <c r="BN63" s="115"/>
      <c r="BO63" s="115"/>
      <c r="BP63" s="115"/>
      <c r="BQ63" s="143"/>
      <c r="BR63" s="16"/>
    </row>
    <row r="64" spans="1:70" s="4" customFormat="1" ht="10.5" customHeight="1">
      <c r="A64" s="17"/>
      <c r="B64" s="153"/>
      <c r="C64" s="153"/>
      <c r="D64" s="153"/>
      <c r="E64" s="153"/>
      <c r="F64" s="153"/>
      <c r="G64" s="153"/>
      <c r="H64" s="130"/>
      <c r="I64" s="131"/>
      <c r="J64" s="131"/>
      <c r="K64" s="131"/>
      <c r="L64" s="131"/>
      <c r="M64" s="132"/>
      <c r="N64" s="130"/>
      <c r="O64" s="131"/>
      <c r="P64" s="131"/>
      <c r="Q64" s="131"/>
      <c r="R64" s="131"/>
      <c r="S64" s="132"/>
      <c r="T64" s="130"/>
      <c r="U64" s="131"/>
      <c r="V64" s="131"/>
      <c r="W64" s="131"/>
      <c r="X64" s="131"/>
      <c r="Y64" s="132"/>
      <c r="Z64" s="136"/>
      <c r="AA64" s="137"/>
      <c r="AB64" s="137"/>
      <c r="AC64" s="137"/>
      <c r="AD64" s="137"/>
      <c r="AE64" s="138"/>
      <c r="AF64" s="87"/>
      <c r="AG64" s="88"/>
      <c r="AH64" s="101"/>
      <c r="AI64" s="88"/>
      <c r="AJ64" s="88"/>
      <c r="AK64" s="101"/>
      <c r="AL64" s="88"/>
      <c r="AM64" s="88"/>
      <c r="AN64" s="94"/>
      <c r="AO64" s="95"/>
      <c r="AP64" s="96"/>
      <c r="AQ64" s="118"/>
      <c r="AR64" s="119"/>
      <c r="AS64" s="144"/>
      <c r="AT64" s="118"/>
      <c r="AU64" s="119"/>
      <c r="AV64" s="144"/>
      <c r="AW64" s="118"/>
      <c r="AX64" s="119"/>
      <c r="AY64" s="144"/>
      <c r="AZ64" s="153"/>
      <c r="BA64" s="153"/>
      <c r="BB64" s="153"/>
      <c r="BC64" s="153"/>
      <c r="BD64" s="153"/>
      <c r="BE64" s="153"/>
      <c r="BF64" s="118"/>
      <c r="BG64" s="119"/>
      <c r="BH64" s="144"/>
      <c r="BI64" s="118"/>
      <c r="BJ64" s="119"/>
      <c r="BK64" s="144"/>
      <c r="BL64" s="118"/>
      <c r="BM64" s="119"/>
      <c r="BN64" s="119"/>
      <c r="BO64" s="119"/>
      <c r="BP64" s="119"/>
      <c r="BQ64" s="144"/>
      <c r="BR64" s="16"/>
    </row>
    <row r="65" spans="1:70" s="4" customFormat="1" ht="10.5" customHeight="1">
      <c r="A65" s="17"/>
      <c r="B65" s="153"/>
      <c r="C65" s="153"/>
      <c r="D65" s="153"/>
      <c r="E65" s="153"/>
      <c r="F65" s="153"/>
      <c r="G65" s="153"/>
      <c r="H65" s="108">
        <v>42</v>
      </c>
      <c r="I65" s="109"/>
      <c r="J65" s="112" t="s">
        <v>56</v>
      </c>
      <c r="K65" s="113"/>
      <c r="L65" s="104">
        <v>55</v>
      </c>
      <c r="M65" s="105"/>
      <c r="N65" s="108">
        <v>36</v>
      </c>
      <c r="O65" s="109"/>
      <c r="P65" s="112" t="s">
        <v>56</v>
      </c>
      <c r="Q65" s="113"/>
      <c r="R65" s="104">
        <v>67</v>
      </c>
      <c r="S65" s="105"/>
      <c r="T65" s="108">
        <v>42</v>
      </c>
      <c r="U65" s="109"/>
      <c r="V65" s="112" t="s">
        <v>56</v>
      </c>
      <c r="W65" s="113"/>
      <c r="X65" s="104">
        <v>47</v>
      </c>
      <c r="Y65" s="105"/>
      <c r="Z65" s="139"/>
      <c r="AA65" s="137"/>
      <c r="AB65" s="137"/>
      <c r="AC65" s="137"/>
      <c r="AD65" s="137"/>
      <c r="AE65" s="138"/>
      <c r="AF65" s="87"/>
      <c r="AG65" s="88"/>
      <c r="AH65" s="101"/>
      <c r="AI65" s="88"/>
      <c r="AJ65" s="88"/>
      <c r="AK65" s="101"/>
      <c r="AL65" s="88"/>
      <c r="AM65" s="88"/>
      <c r="AN65" s="94"/>
      <c r="AO65" s="95"/>
      <c r="AP65" s="96"/>
      <c r="AQ65" s="118"/>
      <c r="AR65" s="119"/>
      <c r="AS65" s="144"/>
      <c r="AT65" s="118"/>
      <c r="AU65" s="119"/>
      <c r="AV65" s="144"/>
      <c r="AW65" s="118"/>
      <c r="AX65" s="119"/>
      <c r="AY65" s="144"/>
      <c r="AZ65" s="153"/>
      <c r="BA65" s="153"/>
      <c r="BB65" s="153"/>
      <c r="BC65" s="153"/>
      <c r="BD65" s="153"/>
      <c r="BE65" s="153"/>
      <c r="BF65" s="118"/>
      <c r="BG65" s="119"/>
      <c r="BH65" s="144"/>
      <c r="BI65" s="118"/>
      <c r="BJ65" s="119"/>
      <c r="BK65" s="144"/>
      <c r="BL65" s="118"/>
      <c r="BM65" s="119"/>
      <c r="BN65" s="119"/>
      <c r="BO65" s="119"/>
      <c r="BP65" s="119"/>
      <c r="BQ65" s="144"/>
      <c r="BR65" s="16"/>
    </row>
    <row r="66" spans="1:70" s="4" customFormat="1" ht="10.5" customHeight="1">
      <c r="A66" s="17"/>
      <c r="B66" s="153"/>
      <c r="C66" s="153"/>
      <c r="D66" s="153"/>
      <c r="E66" s="153"/>
      <c r="F66" s="153"/>
      <c r="G66" s="153"/>
      <c r="H66" s="110"/>
      <c r="I66" s="111"/>
      <c r="J66" s="114"/>
      <c r="K66" s="114"/>
      <c r="L66" s="106"/>
      <c r="M66" s="107"/>
      <c r="N66" s="110"/>
      <c r="O66" s="111"/>
      <c r="P66" s="114"/>
      <c r="Q66" s="114"/>
      <c r="R66" s="106"/>
      <c r="S66" s="107"/>
      <c r="T66" s="110"/>
      <c r="U66" s="111"/>
      <c r="V66" s="114"/>
      <c r="W66" s="114"/>
      <c r="X66" s="106"/>
      <c r="Y66" s="107"/>
      <c r="Z66" s="140"/>
      <c r="AA66" s="141"/>
      <c r="AB66" s="141"/>
      <c r="AC66" s="141"/>
      <c r="AD66" s="141"/>
      <c r="AE66" s="142"/>
      <c r="AF66" s="89"/>
      <c r="AG66" s="90"/>
      <c r="AH66" s="102"/>
      <c r="AI66" s="90"/>
      <c r="AJ66" s="90"/>
      <c r="AK66" s="102"/>
      <c r="AL66" s="90"/>
      <c r="AM66" s="90"/>
      <c r="AN66" s="97"/>
      <c r="AO66" s="98"/>
      <c r="AP66" s="99"/>
      <c r="AQ66" s="123"/>
      <c r="AR66" s="124"/>
      <c r="AS66" s="145"/>
      <c r="AT66" s="123"/>
      <c r="AU66" s="124"/>
      <c r="AV66" s="145"/>
      <c r="AW66" s="123"/>
      <c r="AX66" s="124"/>
      <c r="AY66" s="145"/>
      <c r="AZ66" s="153"/>
      <c r="BA66" s="153"/>
      <c r="BB66" s="153"/>
      <c r="BC66" s="153"/>
      <c r="BD66" s="153"/>
      <c r="BE66" s="153"/>
      <c r="BF66" s="123"/>
      <c r="BG66" s="124"/>
      <c r="BH66" s="145"/>
      <c r="BI66" s="123"/>
      <c r="BJ66" s="124"/>
      <c r="BK66" s="145"/>
      <c r="BL66" s="123"/>
      <c r="BM66" s="124"/>
      <c r="BN66" s="124"/>
      <c r="BO66" s="124"/>
      <c r="BP66" s="124"/>
      <c r="BQ66" s="145"/>
      <c r="BR66" s="16"/>
    </row>
    <row r="67" spans="1:70" s="4" customFormat="1" ht="14.25" customHeight="1">
      <c r="A67" s="21"/>
      <c r="B67" s="21"/>
      <c r="C67" s="19"/>
      <c r="D67" s="19"/>
      <c r="E67" s="19"/>
      <c r="F67" s="19"/>
      <c r="G67" s="19"/>
      <c r="H67" s="19"/>
      <c r="I67" s="19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22"/>
      <c r="AV67" s="22"/>
      <c r="AW67" s="22"/>
      <c r="AX67" s="22"/>
      <c r="AY67" s="22"/>
      <c r="AZ67" s="22"/>
      <c r="BA67" s="21"/>
      <c r="BB67" s="21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</row>
    <row r="68" spans="1:70" s="4" customFormat="1" ht="14.25">
      <c r="A68" s="154" t="s">
        <v>13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7"/>
      <c r="O68" s="18"/>
      <c r="P68" s="18"/>
      <c r="Q68" s="18"/>
      <c r="R68" s="18"/>
      <c r="S68" s="18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5"/>
      <c r="AU68" s="5"/>
      <c r="AV68" s="5"/>
      <c r="AW68" s="5"/>
      <c r="AX68" s="5"/>
      <c r="AY68" s="22"/>
      <c r="AZ68" s="22"/>
      <c r="BA68" s="21"/>
      <c r="BB68" s="21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</row>
    <row r="69" spans="1:70" s="4" customFormat="1" ht="10.5" customHeight="1">
      <c r="A69" s="17"/>
      <c r="B69" s="155"/>
      <c r="C69" s="155"/>
      <c r="D69" s="155"/>
      <c r="E69" s="155"/>
      <c r="F69" s="155"/>
      <c r="G69" s="155"/>
      <c r="H69" s="85" t="s">
        <v>32</v>
      </c>
      <c r="I69" s="103"/>
      <c r="J69" s="103"/>
      <c r="K69" s="103"/>
      <c r="L69" s="103"/>
      <c r="M69" s="156"/>
      <c r="N69" s="153" t="s">
        <v>30</v>
      </c>
      <c r="O69" s="153"/>
      <c r="P69" s="153"/>
      <c r="Q69" s="153"/>
      <c r="R69" s="153"/>
      <c r="S69" s="153"/>
      <c r="T69" s="153" t="s">
        <v>26</v>
      </c>
      <c r="U69" s="153"/>
      <c r="V69" s="153"/>
      <c r="W69" s="153"/>
      <c r="X69" s="153"/>
      <c r="Y69" s="153"/>
      <c r="Z69" s="153" t="s">
        <v>8</v>
      </c>
      <c r="AA69" s="153"/>
      <c r="AB69" s="153"/>
      <c r="AC69" s="153"/>
      <c r="AD69" s="153"/>
      <c r="AE69" s="153"/>
      <c r="AF69" s="85" t="s">
        <v>0</v>
      </c>
      <c r="AG69" s="115"/>
      <c r="AH69" s="115"/>
      <c r="AI69" s="115"/>
      <c r="AJ69" s="115"/>
      <c r="AK69" s="116"/>
      <c r="AL69" s="116"/>
      <c r="AM69" s="117"/>
      <c r="AN69" s="85" t="s">
        <v>40</v>
      </c>
      <c r="AO69" s="115"/>
      <c r="AP69" s="143"/>
      <c r="AQ69" s="85" t="s">
        <v>2</v>
      </c>
      <c r="AR69" s="115"/>
      <c r="AS69" s="143"/>
      <c r="AT69" s="85" t="s">
        <v>3</v>
      </c>
      <c r="AU69" s="115"/>
      <c r="AV69" s="143"/>
      <c r="AW69" s="85" t="s">
        <v>4</v>
      </c>
      <c r="AX69" s="115"/>
      <c r="AY69" s="143"/>
      <c r="AZ69" s="85" t="s">
        <v>5</v>
      </c>
      <c r="BA69" s="115"/>
      <c r="BB69" s="115"/>
      <c r="BC69" s="115"/>
      <c r="BD69" s="115"/>
      <c r="BE69" s="143"/>
      <c r="BF69" s="85" t="s">
        <v>1</v>
      </c>
      <c r="BG69" s="116"/>
      <c r="BH69" s="117"/>
      <c r="BI69" s="85" t="s">
        <v>1</v>
      </c>
      <c r="BJ69" s="116"/>
      <c r="BK69" s="117"/>
      <c r="BL69" s="85" t="s">
        <v>6</v>
      </c>
      <c r="BM69" s="115"/>
      <c r="BN69" s="115"/>
      <c r="BO69" s="115"/>
      <c r="BP69" s="115"/>
      <c r="BQ69" s="143"/>
      <c r="BR69" s="16"/>
    </row>
    <row r="70" spans="1:70" s="4" customFormat="1" ht="10.5" customHeight="1">
      <c r="A70" s="17"/>
      <c r="B70" s="155"/>
      <c r="C70" s="155"/>
      <c r="D70" s="155"/>
      <c r="E70" s="155"/>
      <c r="F70" s="155"/>
      <c r="G70" s="155"/>
      <c r="H70" s="139"/>
      <c r="I70" s="101"/>
      <c r="J70" s="101"/>
      <c r="K70" s="101"/>
      <c r="L70" s="101"/>
      <c r="M70" s="157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18"/>
      <c r="AG70" s="119"/>
      <c r="AH70" s="119"/>
      <c r="AI70" s="119"/>
      <c r="AJ70" s="120"/>
      <c r="AK70" s="121"/>
      <c r="AL70" s="121"/>
      <c r="AM70" s="122"/>
      <c r="AN70" s="118"/>
      <c r="AO70" s="119"/>
      <c r="AP70" s="144"/>
      <c r="AQ70" s="118"/>
      <c r="AR70" s="119"/>
      <c r="AS70" s="144"/>
      <c r="AT70" s="118"/>
      <c r="AU70" s="119"/>
      <c r="AV70" s="144"/>
      <c r="AW70" s="118"/>
      <c r="AX70" s="119"/>
      <c r="AY70" s="144"/>
      <c r="AZ70" s="118"/>
      <c r="BA70" s="119"/>
      <c r="BB70" s="119"/>
      <c r="BC70" s="119"/>
      <c r="BD70" s="119"/>
      <c r="BE70" s="144"/>
      <c r="BF70" s="146"/>
      <c r="BG70" s="121"/>
      <c r="BH70" s="122"/>
      <c r="BI70" s="146"/>
      <c r="BJ70" s="121"/>
      <c r="BK70" s="122"/>
      <c r="BL70" s="118"/>
      <c r="BM70" s="119"/>
      <c r="BN70" s="119"/>
      <c r="BO70" s="119"/>
      <c r="BP70" s="119"/>
      <c r="BQ70" s="144"/>
      <c r="BR70" s="16"/>
    </row>
    <row r="71" spans="1:70" s="4" customFormat="1" ht="10.5" customHeight="1">
      <c r="A71" s="17"/>
      <c r="B71" s="155"/>
      <c r="C71" s="155"/>
      <c r="D71" s="155"/>
      <c r="E71" s="155"/>
      <c r="F71" s="155"/>
      <c r="G71" s="155"/>
      <c r="H71" s="87"/>
      <c r="I71" s="112"/>
      <c r="J71" s="112"/>
      <c r="K71" s="112"/>
      <c r="L71" s="112"/>
      <c r="M71" s="169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18"/>
      <c r="AG71" s="119"/>
      <c r="AH71" s="119"/>
      <c r="AI71" s="119"/>
      <c r="AJ71" s="120"/>
      <c r="AK71" s="121"/>
      <c r="AL71" s="121"/>
      <c r="AM71" s="122"/>
      <c r="AN71" s="118"/>
      <c r="AO71" s="119"/>
      <c r="AP71" s="144"/>
      <c r="AQ71" s="118"/>
      <c r="AR71" s="119"/>
      <c r="AS71" s="144"/>
      <c r="AT71" s="118"/>
      <c r="AU71" s="119"/>
      <c r="AV71" s="144"/>
      <c r="AW71" s="118"/>
      <c r="AX71" s="119"/>
      <c r="AY71" s="144"/>
      <c r="AZ71" s="118"/>
      <c r="BA71" s="119"/>
      <c r="BB71" s="119"/>
      <c r="BC71" s="119"/>
      <c r="BD71" s="119"/>
      <c r="BE71" s="144"/>
      <c r="BF71" s="147" t="s">
        <v>38</v>
      </c>
      <c r="BG71" s="148"/>
      <c r="BH71" s="149"/>
      <c r="BI71" s="147" t="s">
        <v>39</v>
      </c>
      <c r="BJ71" s="148"/>
      <c r="BK71" s="149"/>
      <c r="BL71" s="118"/>
      <c r="BM71" s="119"/>
      <c r="BN71" s="119"/>
      <c r="BO71" s="119"/>
      <c r="BP71" s="119"/>
      <c r="BQ71" s="144"/>
      <c r="BR71" s="16"/>
    </row>
    <row r="72" spans="1:70" s="4" customFormat="1" ht="10.5" customHeight="1">
      <c r="A72" s="17"/>
      <c r="B72" s="155"/>
      <c r="C72" s="155"/>
      <c r="D72" s="155"/>
      <c r="E72" s="155"/>
      <c r="F72" s="155"/>
      <c r="G72" s="155"/>
      <c r="H72" s="89"/>
      <c r="I72" s="90"/>
      <c r="J72" s="90"/>
      <c r="K72" s="90"/>
      <c r="L72" s="90"/>
      <c r="M72" s="170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23"/>
      <c r="AG72" s="124"/>
      <c r="AH72" s="124"/>
      <c r="AI72" s="124"/>
      <c r="AJ72" s="124"/>
      <c r="AK72" s="125"/>
      <c r="AL72" s="125"/>
      <c r="AM72" s="126"/>
      <c r="AN72" s="123"/>
      <c r="AO72" s="124"/>
      <c r="AP72" s="145"/>
      <c r="AQ72" s="123"/>
      <c r="AR72" s="124"/>
      <c r="AS72" s="145"/>
      <c r="AT72" s="123"/>
      <c r="AU72" s="124"/>
      <c r="AV72" s="145"/>
      <c r="AW72" s="123"/>
      <c r="AX72" s="124"/>
      <c r="AY72" s="145"/>
      <c r="AZ72" s="123"/>
      <c r="BA72" s="124"/>
      <c r="BB72" s="124"/>
      <c r="BC72" s="124"/>
      <c r="BD72" s="124"/>
      <c r="BE72" s="145"/>
      <c r="BF72" s="150"/>
      <c r="BG72" s="151"/>
      <c r="BH72" s="152"/>
      <c r="BI72" s="150"/>
      <c r="BJ72" s="151"/>
      <c r="BK72" s="152"/>
      <c r="BL72" s="123"/>
      <c r="BM72" s="124"/>
      <c r="BN72" s="124"/>
      <c r="BO72" s="124"/>
      <c r="BP72" s="124"/>
      <c r="BQ72" s="145"/>
      <c r="BR72" s="16"/>
    </row>
    <row r="73" spans="1:70" s="4" customFormat="1" ht="10.5" customHeight="1">
      <c r="A73" s="17"/>
      <c r="B73" s="85" t="s">
        <v>32</v>
      </c>
      <c r="C73" s="103"/>
      <c r="D73" s="103"/>
      <c r="E73" s="103"/>
      <c r="F73" s="103"/>
      <c r="G73" s="156"/>
      <c r="H73" s="85"/>
      <c r="I73" s="134"/>
      <c r="J73" s="134"/>
      <c r="K73" s="134"/>
      <c r="L73" s="134"/>
      <c r="M73" s="135"/>
      <c r="N73" s="127" t="s">
        <v>60</v>
      </c>
      <c r="O73" s="128"/>
      <c r="P73" s="128"/>
      <c r="Q73" s="128"/>
      <c r="R73" s="128"/>
      <c r="S73" s="129"/>
      <c r="T73" s="127" t="s">
        <v>59</v>
      </c>
      <c r="U73" s="128"/>
      <c r="V73" s="128"/>
      <c r="W73" s="128"/>
      <c r="X73" s="128"/>
      <c r="Y73" s="129"/>
      <c r="Z73" s="127" t="s">
        <v>59</v>
      </c>
      <c r="AA73" s="128"/>
      <c r="AB73" s="128"/>
      <c r="AC73" s="128"/>
      <c r="AD73" s="128"/>
      <c r="AE73" s="129"/>
      <c r="AF73" s="85">
        <f>COUNTIF(H73:AE74,"○")</f>
        <v>1</v>
      </c>
      <c r="AG73" s="86"/>
      <c r="AH73" s="100" t="s">
        <v>25</v>
      </c>
      <c r="AI73" s="103">
        <f>COUNTIF(H73:AE74,"×")</f>
        <v>2</v>
      </c>
      <c r="AJ73" s="86"/>
      <c r="AK73" s="100" t="s">
        <v>25</v>
      </c>
      <c r="AL73" s="103">
        <f>COUNTIF(H73:AE74,"△")</f>
        <v>0</v>
      </c>
      <c r="AM73" s="86"/>
      <c r="AN73" s="91">
        <f>(AF73*5)+(AL73*1)</f>
        <v>5</v>
      </c>
      <c r="AO73" s="92"/>
      <c r="AP73" s="93"/>
      <c r="AQ73" s="85">
        <f>SUM(N75,T75,Z75)</f>
        <v>99</v>
      </c>
      <c r="AR73" s="115"/>
      <c r="AS73" s="143"/>
      <c r="AT73" s="85">
        <f>SUM(R75,X75,AD75)</f>
        <v>111</v>
      </c>
      <c r="AU73" s="115"/>
      <c r="AV73" s="143"/>
      <c r="AW73" s="85">
        <f>AQ73-AT73</f>
        <v>-12</v>
      </c>
      <c r="AX73" s="115"/>
      <c r="AY73" s="143"/>
      <c r="AZ73" s="153">
        <f>ROUNDDOWN(AQ73/AT73,6)</f>
        <v>0.891891</v>
      </c>
      <c r="BA73" s="153"/>
      <c r="BB73" s="153"/>
      <c r="BC73" s="153"/>
      <c r="BD73" s="153"/>
      <c r="BE73" s="153"/>
      <c r="BF73" s="85">
        <f>RANK(AF73,AF73:AG88)</f>
        <v>3</v>
      </c>
      <c r="BG73" s="115"/>
      <c r="BH73" s="143"/>
      <c r="BI73" s="85">
        <f>RANK(AZ73,AZ73:BE88)</f>
        <v>3</v>
      </c>
      <c r="BJ73" s="115"/>
      <c r="BK73" s="143"/>
      <c r="BL73" s="85">
        <v>3</v>
      </c>
      <c r="BM73" s="115"/>
      <c r="BN73" s="115"/>
      <c r="BO73" s="115"/>
      <c r="BP73" s="115"/>
      <c r="BQ73" s="143"/>
      <c r="BR73" s="16"/>
    </row>
    <row r="74" spans="1:70" s="4" customFormat="1" ht="10.5" customHeight="1">
      <c r="A74" s="17"/>
      <c r="B74" s="139"/>
      <c r="C74" s="101"/>
      <c r="D74" s="101"/>
      <c r="E74" s="101"/>
      <c r="F74" s="101"/>
      <c r="G74" s="157"/>
      <c r="H74" s="136"/>
      <c r="I74" s="137"/>
      <c r="J74" s="137"/>
      <c r="K74" s="137"/>
      <c r="L74" s="137"/>
      <c r="M74" s="138"/>
      <c r="N74" s="130"/>
      <c r="O74" s="131"/>
      <c r="P74" s="131"/>
      <c r="Q74" s="131"/>
      <c r="R74" s="131"/>
      <c r="S74" s="132"/>
      <c r="T74" s="130"/>
      <c r="U74" s="131"/>
      <c r="V74" s="131"/>
      <c r="W74" s="131"/>
      <c r="X74" s="131"/>
      <c r="Y74" s="132"/>
      <c r="Z74" s="130"/>
      <c r="AA74" s="131"/>
      <c r="AB74" s="131"/>
      <c r="AC74" s="131"/>
      <c r="AD74" s="131"/>
      <c r="AE74" s="132"/>
      <c r="AF74" s="87"/>
      <c r="AG74" s="88"/>
      <c r="AH74" s="101"/>
      <c r="AI74" s="88"/>
      <c r="AJ74" s="88"/>
      <c r="AK74" s="101"/>
      <c r="AL74" s="88"/>
      <c r="AM74" s="88"/>
      <c r="AN74" s="94"/>
      <c r="AO74" s="95"/>
      <c r="AP74" s="96"/>
      <c r="AQ74" s="118"/>
      <c r="AR74" s="119"/>
      <c r="AS74" s="144"/>
      <c r="AT74" s="118"/>
      <c r="AU74" s="119"/>
      <c r="AV74" s="144"/>
      <c r="AW74" s="118"/>
      <c r="AX74" s="119"/>
      <c r="AY74" s="144"/>
      <c r="AZ74" s="153"/>
      <c r="BA74" s="153"/>
      <c r="BB74" s="153"/>
      <c r="BC74" s="153"/>
      <c r="BD74" s="153"/>
      <c r="BE74" s="153"/>
      <c r="BF74" s="118"/>
      <c r="BG74" s="119"/>
      <c r="BH74" s="144"/>
      <c r="BI74" s="118"/>
      <c r="BJ74" s="119"/>
      <c r="BK74" s="144"/>
      <c r="BL74" s="118"/>
      <c r="BM74" s="119"/>
      <c r="BN74" s="119"/>
      <c r="BO74" s="119"/>
      <c r="BP74" s="119"/>
      <c r="BQ74" s="144"/>
      <c r="BR74" s="16"/>
    </row>
    <row r="75" spans="1:70" s="4" customFormat="1" ht="10.5" customHeight="1">
      <c r="A75" s="17"/>
      <c r="B75" s="87"/>
      <c r="C75" s="112"/>
      <c r="D75" s="112"/>
      <c r="E75" s="112"/>
      <c r="F75" s="112"/>
      <c r="G75" s="169"/>
      <c r="H75" s="139"/>
      <c r="I75" s="137"/>
      <c r="J75" s="137"/>
      <c r="K75" s="137"/>
      <c r="L75" s="137"/>
      <c r="M75" s="138"/>
      <c r="N75" s="108">
        <v>42</v>
      </c>
      <c r="O75" s="109"/>
      <c r="P75" s="112" t="s">
        <v>56</v>
      </c>
      <c r="Q75" s="113"/>
      <c r="R75" s="104">
        <v>13</v>
      </c>
      <c r="S75" s="105"/>
      <c r="T75" s="108">
        <v>21</v>
      </c>
      <c r="U75" s="109"/>
      <c r="V75" s="112" t="s">
        <v>56</v>
      </c>
      <c r="W75" s="113"/>
      <c r="X75" s="104">
        <v>61</v>
      </c>
      <c r="Y75" s="105"/>
      <c r="Z75" s="108">
        <v>36</v>
      </c>
      <c r="AA75" s="109"/>
      <c r="AB75" s="112" t="s">
        <v>56</v>
      </c>
      <c r="AC75" s="113"/>
      <c r="AD75" s="104">
        <v>37</v>
      </c>
      <c r="AE75" s="105"/>
      <c r="AF75" s="87"/>
      <c r="AG75" s="88"/>
      <c r="AH75" s="101"/>
      <c r="AI75" s="88"/>
      <c r="AJ75" s="88"/>
      <c r="AK75" s="101"/>
      <c r="AL75" s="88"/>
      <c r="AM75" s="88"/>
      <c r="AN75" s="94"/>
      <c r="AO75" s="95"/>
      <c r="AP75" s="96"/>
      <c r="AQ75" s="118"/>
      <c r="AR75" s="119"/>
      <c r="AS75" s="144"/>
      <c r="AT75" s="118"/>
      <c r="AU75" s="119"/>
      <c r="AV75" s="144"/>
      <c r="AW75" s="118"/>
      <c r="AX75" s="119"/>
      <c r="AY75" s="144"/>
      <c r="AZ75" s="153"/>
      <c r="BA75" s="153"/>
      <c r="BB75" s="153"/>
      <c r="BC75" s="153"/>
      <c r="BD75" s="153"/>
      <c r="BE75" s="153"/>
      <c r="BF75" s="118"/>
      <c r="BG75" s="119"/>
      <c r="BH75" s="144"/>
      <c r="BI75" s="118"/>
      <c r="BJ75" s="119"/>
      <c r="BK75" s="144"/>
      <c r="BL75" s="118"/>
      <c r="BM75" s="119"/>
      <c r="BN75" s="119"/>
      <c r="BO75" s="119"/>
      <c r="BP75" s="119"/>
      <c r="BQ75" s="144"/>
      <c r="BR75" s="16"/>
    </row>
    <row r="76" spans="1:70" s="4" customFormat="1" ht="10.5" customHeight="1">
      <c r="A76" s="17"/>
      <c r="B76" s="89"/>
      <c r="C76" s="90"/>
      <c r="D76" s="90"/>
      <c r="E76" s="90"/>
      <c r="F76" s="90"/>
      <c r="G76" s="170"/>
      <c r="H76" s="140"/>
      <c r="I76" s="141"/>
      <c r="J76" s="141"/>
      <c r="K76" s="141"/>
      <c r="L76" s="141"/>
      <c r="M76" s="142"/>
      <c r="N76" s="110"/>
      <c r="O76" s="111"/>
      <c r="P76" s="114"/>
      <c r="Q76" s="114"/>
      <c r="R76" s="106"/>
      <c r="S76" s="107"/>
      <c r="T76" s="110"/>
      <c r="U76" s="111"/>
      <c r="V76" s="114"/>
      <c r="W76" s="114"/>
      <c r="X76" s="106"/>
      <c r="Y76" s="107"/>
      <c r="Z76" s="110"/>
      <c r="AA76" s="111"/>
      <c r="AB76" s="114"/>
      <c r="AC76" s="114"/>
      <c r="AD76" s="106"/>
      <c r="AE76" s="107"/>
      <c r="AF76" s="89"/>
      <c r="AG76" s="90"/>
      <c r="AH76" s="102"/>
      <c r="AI76" s="90"/>
      <c r="AJ76" s="90"/>
      <c r="AK76" s="102"/>
      <c r="AL76" s="90"/>
      <c r="AM76" s="90"/>
      <c r="AN76" s="97"/>
      <c r="AO76" s="98"/>
      <c r="AP76" s="99"/>
      <c r="AQ76" s="123"/>
      <c r="AR76" s="124"/>
      <c r="AS76" s="145"/>
      <c r="AT76" s="123"/>
      <c r="AU76" s="124"/>
      <c r="AV76" s="145"/>
      <c r="AW76" s="123"/>
      <c r="AX76" s="124"/>
      <c r="AY76" s="145"/>
      <c r="AZ76" s="153"/>
      <c r="BA76" s="153"/>
      <c r="BB76" s="153"/>
      <c r="BC76" s="153"/>
      <c r="BD76" s="153"/>
      <c r="BE76" s="153"/>
      <c r="BF76" s="123"/>
      <c r="BG76" s="124"/>
      <c r="BH76" s="145"/>
      <c r="BI76" s="123"/>
      <c r="BJ76" s="124"/>
      <c r="BK76" s="145"/>
      <c r="BL76" s="123"/>
      <c r="BM76" s="124"/>
      <c r="BN76" s="124"/>
      <c r="BO76" s="124"/>
      <c r="BP76" s="124"/>
      <c r="BQ76" s="145"/>
      <c r="BR76" s="16"/>
    </row>
    <row r="77" spans="1:70" s="4" customFormat="1" ht="10.5" customHeight="1">
      <c r="A77" s="17"/>
      <c r="B77" s="153" t="s">
        <v>30</v>
      </c>
      <c r="C77" s="153"/>
      <c r="D77" s="153"/>
      <c r="E77" s="153"/>
      <c r="F77" s="153"/>
      <c r="G77" s="153"/>
      <c r="H77" s="127" t="s">
        <v>59</v>
      </c>
      <c r="I77" s="128"/>
      <c r="J77" s="128"/>
      <c r="K77" s="128"/>
      <c r="L77" s="128"/>
      <c r="M77" s="129"/>
      <c r="N77" s="133"/>
      <c r="O77" s="134"/>
      <c r="P77" s="134"/>
      <c r="Q77" s="134"/>
      <c r="R77" s="134"/>
      <c r="S77" s="135"/>
      <c r="T77" s="127" t="s">
        <v>59</v>
      </c>
      <c r="U77" s="128"/>
      <c r="V77" s="128"/>
      <c r="W77" s="128"/>
      <c r="X77" s="128"/>
      <c r="Y77" s="129"/>
      <c r="Z77" s="127" t="s">
        <v>59</v>
      </c>
      <c r="AA77" s="128"/>
      <c r="AB77" s="128"/>
      <c r="AC77" s="128"/>
      <c r="AD77" s="128"/>
      <c r="AE77" s="129"/>
      <c r="AF77" s="85">
        <f>COUNTIF(H77:AE78,"○")</f>
        <v>0</v>
      </c>
      <c r="AG77" s="86"/>
      <c r="AH77" s="100" t="s">
        <v>25</v>
      </c>
      <c r="AI77" s="103">
        <f>COUNTIF(H77:AE78,"×")</f>
        <v>3</v>
      </c>
      <c r="AJ77" s="86"/>
      <c r="AK77" s="100" t="s">
        <v>25</v>
      </c>
      <c r="AL77" s="103">
        <f>COUNTIF(H77:AE78,"△")</f>
        <v>0</v>
      </c>
      <c r="AM77" s="86"/>
      <c r="AN77" s="91">
        <f>(AF77*5)+(AL77*1)</f>
        <v>0</v>
      </c>
      <c r="AO77" s="92"/>
      <c r="AP77" s="93"/>
      <c r="AQ77" s="85">
        <f>SUM(H79,T79,Z79)</f>
        <v>46</v>
      </c>
      <c r="AR77" s="115"/>
      <c r="AS77" s="143"/>
      <c r="AT77" s="85">
        <f>SUM(L79,X79,AD79)</f>
        <v>196</v>
      </c>
      <c r="AU77" s="115"/>
      <c r="AV77" s="143"/>
      <c r="AW77" s="85">
        <f>AQ77-AT77</f>
        <v>-150</v>
      </c>
      <c r="AX77" s="115"/>
      <c r="AY77" s="143"/>
      <c r="AZ77" s="153">
        <f>ROUNDDOWN(AQ77/AT77,6)</f>
        <v>0.234693</v>
      </c>
      <c r="BA77" s="153"/>
      <c r="BB77" s="153"/>
      <c r="BC77" s="153"/>
      <c r="BD77" s="153"/>
      <c r="BE77" s="153"/>
      <c r="BF77" s="85">
        <f>RANK(AF77,AF73:AG88)</f>
        <v>4</v>
      </c>
      <c r="BG77" s="115"/>
      <c r="BH77" s="143"/>
      <c r="BI77" s="85">
        <f>RANK(AZ77,AZ73:BE88)</f>
        <v>4</v>
      </c>
      <c r="BJ77" s="115"/>
      <c r="BK77" s="143"/>
      <c r="BL77" s="85">
        <v>4</v>
      </c>
      <c r="BM77" s="115"/>
      <c r="BN77" s="115"/>
      <c r="BO77" s="115"/>
      <c r="BP77" s="115"/>
      <c r="BQ77" s="143"/>
      <c r="BR77" s="16"/>
    </row>
    <row r="78" spans="1:70" s="4" customFormat="1" ht="10.5" customHeight="1">
      <c r="A78" s="17"/>
      <c r="B78" s="153"/>
      <c r="C78" s="153"/>
      <c r="D78" s="153"/>
      <c r="E78" s="153"/>
      <c r="F78" s="153"/>
      <c r="G78" s="153"/>
      <c r="H78" s="130"/>
      <c r="I78" s="131"/>
      <c r="J78" s="131"/>
      <c r="K78" s="131"/>
      <c r="L78" s="131"/>
      <c r="M78" s="132"/>
      <c r="N78" s="136"/>
      <c r="O78" s="137"/>
      <c r="P78" s="137"/>
      <c r="Q78" s="137"/>
      <c r="R78" s="137"/>
      <c r="S78" s="138"/>
      <c r="T78" s="130"/>
      <c r="U78" s="131"/>
      <c r="V78" s="131"/>
      <c r="W78" s="131"/>
      <c r="X78" s="131"/>
      <c r="Y78" s="132"/>
      <c r="Z78" s="130"/>
      <c r="AA78" s="131"/>
      <c r="AB78" s="131"/>
      <c r="AC78" s="131"/>
      <c r="AD78" s="131"/>
      <c r="AE78" s="132"/>
      <c r="AF78" s="87"/>
      <c r="AG78" s="88"/>
      <c r="AH78" s="101"/>
      <c r="AI78" s="88"/>
      <c r="AJ78" s="88"/>
      <c r="AK78" s="101"/>
      <c r="AL78" s="88"/>
      <c r="AM78" s="88"/>
      <c r="AN78" s="94"/>
      <c r="AO78" s="95"/>
      <c r="AP78" s="96"/>
      <c r="AQ78" s="118"/>
      <c r="AR78" s="119"/>
      <c r="AS78" s="144"/>
      <c r="AT78" s="118"/>
      <c r="AU78" s="119"/>
      <c r="AV78" s="144"/>
      <c r="AW78" s="118"/>
      <c r="AX78" s="119"/>
      <c r="AY78" s="144"/>
      <c r="AZ78" s="153"/>
      <c r="BA78" s="153"/>
      <c r="BB78" s="153"/>
      <c r="BC78" s="153"/>
      <c r="BD78" s="153"/>
      <c r="BE78" s="153"/>
      <c r="BF78" s="118"/>
      <c r="BG78" s="119"/>
      <c r="BH78" s="144"/>
      <c r="BI78" s="118"/>
      <c r="BJ78" s="119"/>
      <c r="BK78" s="144"/>
      <c r="BL78" s="118"/>
      <c r="BM78" s="119"/>
      <c r="BN78" s="119"/>
      <c r="BO78" s="119"/>
      <c r="BP78" s="119"/>
      <c r="BQ78" s="144"/>
      <c r="BR78" s="16"/>
    </row>
    <row r="79" spans="1:70" s="4" customFormat="1" ht="10.5" customHeight="1">
      <c r="A79" s="17"/>
      <c r="B79" s="153"/>
      <c r="C79" s="153"/>
      <c r="D79" s="153"/>
      <c r="E79" s="153"/>
      <c r="F79" s="153"/>
      <c r="G79" s="153"/>
      <c r="H79" s="108">
        <v>13</v>
      </c>
      <c r="I79" s="109"/>
      <c r="J79" s="112" t="s">
        <v>56</v>
      </c>
      <c r="K79" s="113"/>
      <c r="L79" s="104">
        <v>42</v>
      </c>
      <c r="M79" s="105"/>
      <c r="N79" s="139"/>
      <c r="O79" s="137"/>
      <c r="P79" s="137"/>
      <c r="Q79" s="137"/>
      <c r="R79" s="137"/>
      <c r="S79" s="138"/>
      <c r="T79" s="108">
        <v>10</v>
      </c>
      <c r="U79" s="109"/>
      <c r="V79" s="112" t="s">
        <v>56</v>
      </c>
      <c r="W79" s="113"/>
      <c r="X79" s="104">
        <v>92</v>
      </c>
      <c r="Y79" s="105"/>
      <c r="Z79" s="108">
        <v>23</v>
      </c>
      <c r="AA79" s="109"/>
      <c r="AB79" s="112" t="s">
        <v>56</v>
      </c>
      <c r="AC79" s="113"/>
      <c r="AD79" s="104">
        <v>62</v>
      </c>
      <c r="AE79" s="105"/>
      <c r="AF79" s="87"/>
      <c r="AG79" s="88"/>
      <c r="AH79" s="101"/>
      <c r="AI79" s="88"/>
      <c r="AJ79" s="88"/>
      <c r="AK79" s="101"/>
      <c r="AL79" s="88"/>
      <c r="AM79" s="88"/>
      <c r="AN79" s="94"/>
      <c r="AO79" s="95"/>
      <c r="AP79" s="96"/>
      <c r="AQ79" s="118"/>
      <c r="AR79" s="119"/>
      <c r="AS79" s="144"/>
      <c r="AT79" s="118"/>
      <c r="AU79" s="119"/>
      <c r="AV79" s="144"/>
      <c r="AW79" s="118"/>
      <c r="AX79" s="119"/>
      <c r="AY79" s="144"/>
      <c r="AZ79" s="153"/>
      <c r="BA79" s="153"/>
      <c r="BB79" s="153"/>
      <c r="BC79" s="153"/>
      <c r="BD79" s="153"/>
      <c r="BE79" s="153"/>
      <c r="BF79" s="118"/>
      <c r="BG79" s="119"/>
      <c r="BH79" s="144"/>
      <c r="BI79" s="118"/>
      <c r="BJ79" s="119"/>
      <c r="BK79" s="144"/>
      <c r="BL79" s="118"/>
      <c r="BM79" s="119"/>
      <c r="BN79" s="119"/>
      <c r="BO79" s="119"/>
      <c r="BP79" s="119"/>
      <c r="BQ79" s="144"/>
      <c r="BR79" s="16"/>
    </row>
    <row r="80" spans="1:70" s="4" customFormat="1" ht="10.5" customHeight="1">
      <c r="A80" s="17"/>
      <c r="B80" s="153"/>
      <c r="C80" s="153"/>
      <c r="D80" s="153"/>
      <c r="E80" s="153"/>
      <c r="F80" s="153"/>
      <c r="G80" s="153"/>
      <c r="H80" s="110"/>
      <c r="I80" s="111"/>
      <c r="J80" s="114"/>
      <c r="K80" s="114"/>
      <c r="L80" s="106"/>
      <c r="M80" s="107"/>
      <c r="N80" s="140"/>
      <c r="O80" s="141"/>
      <c r="P80" s="141"/>
      <c r="Q80" s="141"/>
      <c r="R80" s="141"/>
      <c r="S80" s="142"/>
      <c r="T80" s="110"/>
      <c r="U80" s="111"/>
      <c r="V80" s="114"/>
      <c r="W80" s="114"/>
      <c r="X80" s="106"/>
      <c r="Y80" s="107"/>
      <c r="Z80" s="110"/>
      <c r="AA80" s="111"/>
      <c r="AB80" s="114"/>
      <c r="AC80" s="114"/>
      <c r="AD80" s="106"/>
      <c r="AE80" s="107"/>
      <c r="AF80" s="89"/>
      <c r="AG80" s="90"/>
      <c r="AH80" s="102"/>
      <c r="AI80" s="90"/>
      <c r="AJ80" s="90"/>
      <c r="AK80" s="102"/>
      <c r="AL80" s="90"/>
      <c r="AM80" s="90"/>
      <c r="AN80" s="97"/>
      <c r="AO80" s="98"/>
      <c r="AP80" s="99"/>
      <c r="AQ80" s="123"/>
      <c r="AR80" s="124"/>
      <c r="AS80" s="145"/>
      <c r="AT80" s="123"/>
      <c r="AU80" s="124"/>
      <c r="AV80" s="145"/>
      <c r="AW80" s="123"/>
      <c r="AX80" s="124"/>
      <c r="AY80" s="145"/>
      <c r="AZ80" s="153"/>
      <c r="BA80" s="153"/>
      <c r="BB80" s="153"/>
      <c r="BC80" s="153"/>
      <c r="BD80" s="153"/>
      <c r="BE80" s="153"/>
      <c r="BF80" s="123"/>
      <c r="BG80" s="124"/>
      <c r="BH80" s="145"/>
      <c r="BI80" s="123"/>
      <c r="BJ80" s="124"/>
      <c r="BK80" s="145"/>
      <c r="BL80" s="123"/>
      <c r="BM80" s="124"/>
      <c r="BN80" s="124"/>
      <c r="BO80" s="124"/>
      <c r="BP80" s="124"/>
      <c r="BQ80" s="145"/>
      <c r="BR80" s="16"/>
    </row>
    <row r="81" spans="1:70" s="4" customFormat="1" ht="10.5" customHeight="1">
      <c r="A81" s="17"/>
      <c r="B81" s="153" t="s">
        <v>26</v>
      </c>
      <c r="C81" s="153"/>
      <c r="D81" s="153"/>
      <c r="E81" s="153"/>
      <c r="F81" s="153"/>
      <c r="G81" s="153"/>
      <c r="H81" s="127" t="s">
        <v>60</v>
      </c>
      <c r="I81" s="128"/>
      <c r="J81" s="128"/>
      <c r="K81" s="128"/>
      <c r="L81" s="128"/>
      <c r="M81" s="129"/>
      <c r="N81" s="127" t="s">
        <v>60</v>
      </c>
      <c r="O81" s="128"/>
      <c r="P81" s="128"/>
      <c r="Q81" s="128"/>
      <c r="R81" s="128"/>
      <c r="S81" s="129"/>
      <c r="T81" s="133"/>
      <c r="U81" s="134"/>
      <c r="V81" s="134"/>
      <c r="W81" s="134"/>
      <c r="X81" s="134"/>
      <c r="Y81" s="135"/>
      <c r="Z81" s="127" t="s">
        <v>60</v>
      </c>
      <c r="AA81" s="128"/>
      <c r="AB81" s="128"/>
      <c r="AC81" s="128"/>
      <c r="AD81" s="128"/>
      <c r="AE81" s="129"/>
      <c r="AF81" s="85">
        <f>COUNTIF(H81:AE82,"○")</f>
        <v>3</v>
      </c>
      <c r="AG81" s="86"/>
      <c r="AH81" s="100" t="s">
        <v>25</v>
      </c>
      <c r="AI81" s="103">
        <f>COUNTIF(H81:AE82,"×")</f>
        <v>0</v>
      </c>
      <c r="AJ81" s="86"/>
      <c r="AK81" s="100" t="s">
        <v>25</v>
      </c>
      <c r="AL81" s="103">
        <f>COUNTIF(H81:AE82,"△")</f>
        <v>0</v>
      </c>
      <c r="AM81" s="86"/>
      <c r="AN81" s="91">
        <f>(AF81*5)+(AL81*1)</f>
        <v>15</v>
      </c>
      <c r="AO81" s="92"/>
      <c r="AP81" s="93"/>
      <c r="AQ81" s="85">
        <f>SUM(H83,N83,Z83)</f>
        <v>213</v>
      </c>
      <c r="AR81" s="115"/>
      <c r="AS81" s="143"/>
      <c r="AT81" s="85">
        <f>SUM(L83,R83,AD83)</f>
        <v>64</v>
      </c>
      <c r="AU81" s="115"/>
      <c r="AV81" s="143"/>
      <c r="AW81" s="85">
        <f>AQ81-AT81</f>
        <v>149</v>
      </c>
      <c r="AX81" s="115"/>
      <c r="AY81" s="143"/>
      <c r="AZ81" s="153">
        <f>ROUNDDOWN(AQ81/AT81,6)</f>
        <v>3.328125</v>
      </c>
      <c r="BA81" s="153"/>
      <c r="BB81" s="153"/>
      <c r="BC81" s="153"/>
      <c r="BD81" s="153"/>
      <c r="BE81" s="153"/>
      <c r="BF81" s="85">
        <f>RANK(AF81,AF73:AG88)</f>
        <v>1</v>
      </c>
      <c r="BG81" s="115"/>
      <c r="BH81" s="143"/>
      <c r="BI81" s="85">
        <f>RANK(AZ81,AZ73:BE88)</f>
        <v>1</v>
      </c>
      <c r="BJ81" s="115"/>
      <c r="BK81" s="143"/>
      <c r="BL81" s="85">
        <v>1</v>
      </c>
      <c r="BM81" s="115"/>
      <c r="BN81" s="115"/>
      <c r="BO81" s="115"/>
      <c r="BP81" s="115"/>
      <c r="BQ81" s="143"/>
      <c r="BR81" s="16"/>
    </row>
    <row r="82" spans="1:70" s="4" customFormat="1" ht="10.5" customHeight="1">
      <c r="A82" s="17"/>
      <c r="B82" s="153"/>
      <c r="C82" s="153"/>
      <c r="D82" s="153"/>
      <c r="E82" s="153"/>
      <c r="F82" s="153"/>
      <c r="G82" s="153"/>
      <c r="H82" s="130"/>
      <c r="I82" s="131"/>
      <c r="J82" s="131"/>
      <c r="K82" s="131"/>
      <c r="L82" s="131"/>
      <c r="M82" s="132"/>
      <c r="N82" s="130"/>
      <c r="O82" s="131"/>
      <c r="P82" s="131"/>
      <c r="Q82" s="131"/>
      <c r="R82" s="131"/>
      <c r="S82" s="132"/>
      <c r="T82" s="136"/>
      <c r="U82" s="137"/>
      <c r="V82" s="137"/>
      <c r="W82" s="137"/>
      <c r="X82" s="137"/>
      <c r="Y82" s="138"/>
      <c r="Z82" s="130"/>
      <c r="AA82" s="131"/>
      <c r="AB82" s="131"/>
      <c r="AC82" s="131"/>
      <c r="AD82" s="131"/>
      <c r="AE82" s="132"/>
      <c r="AF82" s="87"/>
      <c r="AG82" s="88"/>
      <c r="AH82" s="101"/>
      <c r="AI82" s="88"/>
      <c r="AJ82" s="88"/>
      <c r="AK82" s="101"/>
      <c r="AL82" s="88"/>
      <c r="AM82" s="88"/>
      <c r="AN82" s="94"/>
      <c r="AO82" s="95"/>
      <c r="AP82" s="96"/>
      <c r="AQ82" s="118"/>
      <c r="AR82" s="119"/>
      <c r="AS82" s="144"/>
      <c r="AT82" s="118"/>
      <c r="AU82" s="119"/>
      <c r="AV82" s="144"/>
      <c r="AW82" s="118"/>
      <c r="AX82" s="119"/>
      <c r="AY82" s="144"/>
      <c r="AZ82" s="153"/>
      <c r="BA82" s="153"/>
      <c r="BB82" s="153"/>
      <c r="BC82" s="153"/>
      <c r="BD82" s="153"/>
      <c r="BE82" s="153"/>
      <c r="BF82" s="118"/>
      <c r="BG82" s="119"/>
      <c r="BH82" s="144"/>
      <c r="BI82" s="118"/>
      <c r="BJ82" s="119"/>
      <c r="BK82" s="144"/>
      <c r="BL82" s="118"/>
      <c r="BM82" s="119"/>
      <c r="BN82" s="119"/>
      <c r="BO82" s="119"/>
      <c r="BP82" s="119"/>
      <c r="BQ82" s="144"/>
      <c r="BR82" s="16"/>
    </row>
    <row r="83" spans="1:70" s="4" customFormat="1" ht="10.5" customHeight="1">
      <c r="A83" s="17"/>
      <c r="B83" s="153"/>
      <c r="C83" s="153"/>
      <c r="D83" s="153"/>
      <c r="E83" s="153"/>
      <c r="F83" s="153"/>
      <c r="G83" s="153"/>
      <c r="H83" s="108">
        <v>61</v>
      </c>
      <c r="I83" s="109"/>
      <c r="J83" s="112" t="s">
        <v>56</v>
      </c>
      <c r="K83" s="113"/>
      <c r="L83" s="104">
        <v>21</v>
      </c>
      <c r="M83" s="105"/>
      <c r="N83" s="108">
        <v>92</v>
      </c>
      <c r="O83" s="109"/>
      <c r="P83" s="112" t="s">
        <v>56</v>
      </c>
      <c r="Q83" s="113"/>
      <c r="R83" s="104">
        <v>10</v>
      </c>
      <c r="S83" s="105"/>
      <c r="T83" s="139"/>
      <c r="U83" s="137"/>
      <c r="V83" s="137"/>
      <c r="W83" s="137"/>
      <c r="X83" s="137"/>
      <c r="Y83" s="138"/>
      <c r="Z83" s="108">
        <v>60</v>
      </c>
      <c r="AA83" s="109"/>
      <c r="AB83" s="112" t="s">
        <v>56</v>
      </c>
      <c r="AC83" s="113"/>
      <c r="AD83" s="104">
        <v>33</v>
      </c>
      <c r="AE83" s="105"/>
      <c r="AF83" s="87"/>
      <c r="AG83" s="88"/>
      <c r="AH83" s="101"/>
      <c r="AI83" s="88"/>
      <c r="AJ83" s="88"/>
      <c r="AK83" s="101"/>
      <c r="AL83" s="88"/>
      <c r="AM83" s="88"/>
      <c r="AN83" s="94"/>
      <c r="AO83" s="95"/>
      <c r="AP83" s="96"/>
      <c r="AQ83" s="118"/>
      <c r="AR83" s="119"/>
      <c r="AS83" s="144"/>
      <c r="AT83" s="118"/>
      <c r="AU83" s="119"/>
      <c r="AV83" s="144"/>
      <c r="AW83" s="118"/>
      <c r="AX83" s="119"/>
      <c r="AY83" s="144"/>
      <c r="AZ83" s="153"/>
      <c r="BA83" s="153"/>
      <c r="BB83" s="153"/>
      <c r="BC83" s="153"/>
      <c r="BD83" s="153"/>
      <c r="BE83" s="153"/>
      <c r="BF83" s="118"/>
      <c r="BG83" s="119"/>
      <c r="BH83" s="144"/>
      <c r="BI83" s="118"/>
      <c r="BJ83" s="119"/>
      <c r="BK83" s="144"/>
      <c r="BL83" s="118"/>
      <c r="BM83" s="119"/>
      <c r="BN83" s="119"/>
      <c r="BO83" s="119"/>
      <c r="BP83" s="119"/>
      <c r="BQ83" s="144"/>
      <c r="BR83" s="16"/>
    </row>
    <row r="84" spans="1:70" s="4" customFormat="1" ht="10.5" customHeight="1">
      <c r="A84" s="17"/>
      <c r="B84" s="153"/>
      <c r="C84" s="153"/>
      <c r="D84" s="153"/>
      <c r="E84" s="153"/>
      <c r="F84" s="153"/>
      <c r="G84" s="153"/>
      <c r="H84" s="110"/>
      <c r="I84" s="111"/>
      <c r="J84" s="114"/>
      <c r="K84" s="114"/>
      <c r="L84" s="106"/>
      <c r="M84" s="107"/>
      <c r="N84" s="110"/>
      <c r="O84" s="111"/>
      <c r="P84" s="114"/>
      <c r="Q84" s="114"/>
      <c r="R84" s="106"/>
      <c r="S84" s="107"/>
      <c r="T84" s="140"/>
      <c r="U84" s="141"/>
      <c r="V84" s="141"/>
      <c r="W84" s="141"/>
      <c r="X84" s="141"/>
      <c r="Y84" s="142"/>
      <c r="Z84" s="110"/>
      <c r="AA84" s="111"/>
      <c r="AB84" s="114"/>
      <c r="AC84" s="114"/>
      <c r="AD84" s="106"/>
      <c r="AE84" s="107"/>
      <c r="AF84" s="89"/>
      <c r="AG84" s="90"/>
      <c r="AH84" s="102"/>
      <c r="AI84" s="90"/>
      <c r="AJ84" s="90"/>
      <c r="AK84" s="102"/>
      <c r="AL84" s="90"/>
      <c r="AM84" s="90"/>
      <c r="AN84" s="97"/>
      <c r="AO84" s="98"/>
      <c r="AP84" s="99"/>
      <c r="AQ84" s="123"/>
      <c r="AR84" s="124"/>
      <c r="AS84" s="145"/>
      <c r="AT84" s="123"/>
      <c r="AU84" s="124"/>
      <c r="AV84" s="145"/>
      <c r="AW84" s="123"/>
      <c r="AX84" s="124"/>
      <c r="AY84" s="145"/>
      <c r="AZ84" s="153"/>
      <c r="BA84" s="153"/>
      <c r="BB84" s="153"/>
      <c r="BC84" s="153"/>
      <c r="BD84" s="153"/>
      <c r="BE84" s="153"/>
      <c r="BF84" s="123"/>
      <c r="BG84" s="124"/>
      <c r="BH84" s="145"/>
      <c r="BI84" s="123"/>
      <c r="BJ84" s="124"/>
      <c r="BK84" s="145"/>
      <c r="BL84" s="123"/>
      <c r="BM84" s="124"/>
      <c r="BN84" s="124"/>
      <c r="BO84" s="124"/>
      <c r="BP84" s="124"/>
      <c r="BQ84" s="145"/>
      <c r="BR84" s="16"/>
    </row>
    <row r="85" spans="1:70" s="4" customFormat="1" ht="10.5" customHeight="1">
      <c r="A85" s="17"/>
      <c r="B85" s="153" t="s">
        <v>8</v>
      </c>
      <c r="C85" s="153"/>
      <c r="D85" s="153"/>
      <c r="E85" s="153"/>
      <c r="F85" s="153"/>
      <c r="G85" s="153"/>
      <c r="H85" s="127" t="s">
        <v>60</v>
      </c>
      <c r="I85" s="128"/>
      <c r="J85" s="128"/>
      <c r="K85" s="128"/>
      <c r="L85" s="128"/>
      <c r="M85" s="129"/>
      <c r="N85" s="127" t="s">
        <v>60</v>
      </c>
      <c r="O85" s="128"/>
      <c r="P85" s="128"/>
      <c r="Q85" s="128"/>
      <c r="R85" s="128"/>
      <c r="S85" s="129"/>
      <c r="T85" s="127" t="s">
        <v>59</v>
      </c>
      <c r="U85" s="128"/>
      <c r="V85" s="128"/>
      <c r="W85" s="128"/>
      <c r="X85" s="128"/>
      <c r="Y85" s="129"/>
      <c r="Z85" s="133"/>
      <c r="AA85" s="134"/>
      <c r="AB85" s="134"/>
      <c r="AC85" s="134"/>
      <c r="AD85" s="134"/>
      <c r="AE85" s="135"/>
      <c r="AF85" s="85">
        <f>COUNTIF(H85:AE86,"○")</f>
        <v>2</v>
      </c>
      <c r="AG85" s="86"/>
      <c r="AH85" s="100" t="s">
        <v>25</v>
      </c>
      <c r="AI85" s="103">
        <f>COUNTIF(H85:AE86,"×")</f>
        <v>1</v>
      </c>
      <c r="AJ85" s="86"/>
      <c r="AK85" s="100" t="s">
        <v>25</v>
      </c>
      <c r="AL85" s="103">
        <f>COUNTIF(H85:AE86,"△")</f>
        <v>0</v>
      </c>
      <c r="AM85" s="86"/>
      <c r="AN85" s="91">
        <f>(AF85*5)+(AL85*1)</f>
        <v>10</v>
      </c>
      <c r="AO85" s="92"/>
      <c r="AP85" s="93"/>
      <c r="AQ85" s="85">
        <f>SUM(H87,N87,T87)</f>
        <v>132</v>
      </c>
      <c r="AR85" s="115"/>
      <c r="AS85" s="143"/>
      <c r="AT85" s="85">
        <f>SUM(L87,R87,X87)</f>
        <v>119</v>
      </c>
      <c r="AU85" s="115"/>
      <c r="AV85" s="143"/>
      <c r="AW85" s="85">
        <f>AQ85-AT85</f>
        <v>13</v>
      </c>
      <c r="AX85" s="115"/>
      <c r="AY85" s="143"/>
      <c r="AZ85" s="153">
        <f>ROUNDDOWN(AQ85/AT85,6)</f>
        <v>1.109243</v>
      </c>
      <c r="BA85" s="153"/>
      <c r="BB85" s="153"/>
      <c r="BC85" s="153"/>
      <c r="BD85" s="153"/>
      <c r="BE85" s="153"/>
      <c r="BF85" s="85">
        <f>RANK(AF85,AF73:AG88)</f>
        <v>2</v>
      </c>
      <c r="BG85" s="115"/>
      <c r="BH85" s="143"/>
      <c r="BI85" s="85">
        <f>RANK(AZ85,AZ73:BE88)</f>
        <v>2</v>
      </c>
      <c r="BJ85" s="115"/>
      <c r="BK85" s="143"/>
      <c r="BL85" s="85">
        <v>2</v>
      </c>
      <c r="BM85" s="115"/>
      <c r="BN85" s="115"/>
      <c r="BO85" s="115"/>
      <c r="BP85" s="115"/>
      <c r="BQ85" s="143"/>
      <c r="BR85" s="16"/>
    </row>
    <row r="86" spans="1:70" s="4" customFormat="1" ht="10.5" customHeight="1">
      <c r="A86" s="17"/>
      <c r="B86" s="153"/>
      <c r="C86" s="153"/>
      <c r="D86" s="153"/>
      <c r="E86" s="153"/>
      <c r="F86" s="153"/>
      <c r="G86" s="153"/>
      <c r="H86" s="130"/>
      <c r="I86" s="131"/>
      <c r="J86" s="131"/>
      <c r="K86" s="131"/>
      <c r="L86" s="131"/>
      <c r="M86" s="132"/>
      <c r="N86" s="130"/>
      <c r="O86" s="131"/>
      <c r="P86" s="131"/>
      <c r="Q86" s="131"/>
      <c r="R86" s="131"/>
      <c r="S86" s="132"/>
      <c r="T86" s="130"/>
      <c r="U86" s="131"/>
      <c r="V86" s="131"/>
      <c r="W86" s="131"/>
      <c r="X86" s="131"/>
      <c r="Y86" s="132"/>
      <c r="Z86" s="136"/>
      <c r="AA86" s="137"/>
      <c r="AB86" s="137"/>
      <c r="AC86" s="137"/>
      <c r="AD86" s="137"/>
      <c r="AE86" s="138"/>
      <c r="AF86" s="87"/>
      <c r="AG86" s="88"/>
      <c r="AH86" s="101"/>
      <c r="AI86" s="88"/>
      <c r="AJ86" s="88"/>
      <c r="AK86" s="101"/>
      <c r="AL86" s="88"/>
      <c r="AM86" s="88"/>
      <c r="AN86" s="94"/>
      <c r="AO86" s="95"/>
      <c r="AP86" s="96"/>
      <c r="AQ86" s="118"/>
      <c r="AR86" s="119"/>
      <c r="AS86" s="144"/>
      <c r="AT86" s="118"/>
      <c r="AU86" s="119"/>
      <c r="AV86" s="144"/>
      <c r="AW86" s="118"/>
      <c r="AX86" s="119"/>
      <c r="AY86" s="144"/>
      <c r="AZ86" s="153"/>
      <c r="BA86" s="153"/>
      <c r="BB86" s="153"/>
      <c r="BC86" s="153"/>
      <c r="BD86" s="153"/>
      <c r="BE86" s="153"/>
      <c r="BF86" s="118"/>
      <c r="BG86" s="119"/>
      <c r="BH86" s="144"/>
      <c r="BI86" s="118"/>
      <c r="BJ86" s="119"/>
      <c r="BK86" s="144"/>
      <c r="BL86" s="118"/>
      <c r="BM86" s="119"/>
      <c r="BN86" s="119"/>
      <c r="BO86" s="119"/>
      <c r="BP86" s="119"/>
      <c r="BQ86" s="144"/>
      <c r="BR86" s="16"/>
    </row>
    <row r="87" spans="1:70" s="4" customFormat="1" ht="10.5" customHeight="1">
      <c r="A87" s="17"/>
      <c r="B87" s="153"/>
      <c r="C87" s="153"/>
      <c r="D87" s="153"/>
      <c r="E87" s="153"/>
      <c r="F87" s="153"/>
      <c r="G87" s="153"/>
      <c r="H87" s="108">
        <v>37</v>
      </c>
      <c r="I87" s="109"/>
      <c r="J87" s="112" t="s">
        <v>56</v>
      </c>
      <c r="K87" s="113"/>
      <c r="L87" s="104">
        <v>36</v>
      </c>
      <c r="M87" s="105"/>
      <c r="N87" s="108">
        <v>62</v>
      </c>
      <c r="O87" s="109"/>
      <c r="P87" s="112" t="s">
        <v>56</v>
      </c>
      <c r="Q87" s="113"/>
      <c r="R87" s="104">
        <v>23</v>
      </c>
      <c r="S87" s="105"/>
      <c r="T87" s="108">
        <v>33</v>
      </c>
      <c r="U87" s="109"/>
      <c r="V87" s="112" t="s">
        <v>56</v>
      </c>
      <c r="W87" s="113"/>
      <c r="X87" s="104">
        <v>60</v>
      </c>
      <c r="Y87" s="105"/>
      <c r="Z87" s="139"/>
      <c r="AA87" s="137"/>
      <c r="AB87" s="137"/>
      <c r="AC87" s="137"/>
      <c r="AD87" s="137"/>
      <c r="AE87" s="138"/>
      <c r="AF87" s="87"/>
      <c r="AG87" s="88"/>
      <c r="AH87" s="101"/>
      <c r="AI87" s="88"/>
      <c r="AJ87" s="88"/>
      <c r="AK87" s="101"/>
      <c r="AL87" s="88"/>
      <c r="AM87" s="88"/>
      <c r="AN87" s="94"/>
      <c r="AO87" s="95"/>
      <c r="AP87" s="96"/>
      <c r="AQ87" s="118"/>
      <c r="AR87" s="119"/>
      <c r="AS87" s="144"/>
      <c r="AT87" s="118"/>
      <c r="AU87" s="119"/>
      <c r="AV87" s="144"/>
      <c r="AW87" s="118"/>
      <c r="AX87" s="119"/>
      <c r="AY87" s="144"/>
      <c r="AZ87" s="153"/>
      <c r="BA87" s="153"/>
      <c r="BB87" s="153"/>
      <c r="BC87" s="153"/>
      <c r="BD87" s="153"/>
      <c r="BE87" s="153"/>
      <c r="BF87" s="118"/>
      <c r="BG87" s="119"/>
      <c r="BH87" s="144"/>
      <c r="BI87" s="118"/>
      <c r="BJ87" s="119"/>
      <c r="BK87" s="144"/>
      <c r="BL87" s="118"/>
      <c r="BM87" s="119"/>
      <c r="BN87" s="119"/>
      <c r="BO87" s="119"/>
      <c r="BP87" s="119"/>
      <c r="BQ87" s="144"/>
      <c r="BR87" s="16"/>
    </row>
    <row r="88" spans="1:70" s="4" customFormat="1" ht="10.5" customHeight="1">
      <c r="A88" s="17"/>
      <c r="B88" s="153"/>
      <c r="C88" s="153"/>
      <c r="D88" s="153"/>
      <c r="E88" s="153"/>
      <c r="F88" s="153"/>
      <c r="G88" s="153"/>
      <c r="H88" s="110"/>
      <c r="I88" s="111"/>
      <c r="J88" s="114"/>
      <c r="K88" s="114"/>
      <c r="L88" s="106"/>
      <c r="M88" s="107"/>
      <c r="N88" s="110"/>
      <c r="O88" s="111"/>
      <c r="P88" s="114"/>
      <c r="Q88" s="114"/>
      <c r="R88" s="106"/>
      <c r="S88" s="107"/>
      <c r="T88" s="110"/>
      <c r="U88" s="111"/>
      <c r="V88" s="114"/>
      <c r="W88" s="114"/>
      <c r="X88" s="106"/>
      <c r="Y88" s="107"/>
      <c r="Z88" s="140"/>
      <c r="AA88" s="141"/>
      <c r="AB88" s="141"/>
      <c r="AC88" s="141"/>
      <c r="AD88" s="141"/>
      <c r="AE88" s="142"/>
      <c r="AF88" s="89"/>
      <c r="AG88" s="90"/>
      <c r="AH88" s="102"/>
      <c r="AI88" s="90"/>
      <c r="AJ88" s="90"/>
      <c r="AK88" s="102"/>
      <c r="AL88" s="90"/>
      <c r="AM88" s="90"/>
      <c r="AN88" s="97"/>
      <c r="AO88" s="98"/>
      <c r="AP88" s="99"/>
      <c r="AQ88" s="123"/>
      <c r="AR88" s="124"/>
      <c r="AS88" s="145"/>
      <c r="AT88" s="123"/>
      <c r="AU88" s="124"/>
      <c r="AV88" s="145"/>
      <c r="AW88" s="123"/>
      <c r="AX88" s="124"/>
      <c r="AY88" s="145"/>
      <c r="AZ88" s="153"/>
      <c r="BA88" s="153"/>
      <c r="BB88" s="153"/>
      <c r="BC88" s="153"/>
      <c r="BD88" s="153"/>
      <c r="BE88" s="153"/>
      <c r="BF88" s="123"/>
      <c r="BG88" s="124"/>
      <c r="BH88" s="145"/>
      <c r="BI88" s="123"/>
      <c r="BJ88" s="124"/>
      <c r="BK88" s="145"/>
      <c r="BL88" s="123"/>
      <c r="BM88" s="124"/>
      <c r="BN88" s="124"/>
      <c r="BO88" s="124"/>
      <c r="BP88" s="124"/>
      <c r="BQ88" s="145"/>
      <c r="BR88" s="16"/>
    </row>
  </sheetData>
  <sheetProtection/>
  <mergeCells count="484">
    <mergeCell ref="N17:S18"/>
    <mergeCell ref="Z19:AE20"/>
    <mergeCell ref="T19:Y20"/>
    <mergeCell ref="H19:M20"/>
    <mergeCell ref="N19:S20"/>
    <mergeCell ref="L17:M18"/>
    <mergeCell ref="H17:I18"/>
    <mergeCell ref="J17:K18"/>
    <mergeCell ref="V17:W18"/>
    <mergeCell ref="X17:Y18"/>
    <mergeCell ref="BI9:BK10"/>
    <mergeCell ref="AN11:AP14"/>
    <mergeCell ref="AN15:AP18"/>
    <mergeCell ref="Z15:AE16"/>
    <mergeCell ref="Z17:AE18"/>
    <mergeCell ref="AI11:AJ14"/>
    <mergeCell ref="AF11:AG14"/>
    <mergeCell ref="AH11:AH14"/>
    <mergeCell ref="AK15:AK18"/>
    <mergeCell ref="Z7:AE10"/>
    <mergeCell ref="T59:Y60"/>
    <mergeCell ref="T61:Y62"/>
    <mergeCell ref="Z41:AE42"/>
    <mergeCell ref="Z43:AE44"/>
    <mergeCell ref="AD53:AE54"/>
    <mergeCell ref="V43:W44"/>
    <mergeCell ref="X43:Y44"/>
    <mergeCell ref="AD61:AE62"/>
    <mergeCell ref="X57:Y58"/>
    <mergeCell ref="Z57:AA58"/>
    <mergeCell ref="BF25:BH26"/>
    <mergeCell ref="BI25:BK26"/>
    <mergeCell ref="BI29:BK32"/>
    <mergeCell ref="BI33:BK36"/>
    <mergeCell ref="BF29:BH32"/>
    <mergeCell ref="BF33:BH36"/>
    <mergeCell ref="BF27:BH28"/>
    <mergeCell ref="BI27:BK28"/>
    <mergeCell ref="AW19:AY22"/>
    <mergeCell ref="BI11:BK14"/>
    <mergeCell ref="BI19:BK22"/>
    <mergeCell ref="AZ11:BE14"/>
    <mergeCell ref="AZ19:BE22"/>
    <mergeCell ref="AW11:AY14"/>
    <mergeCell ref="AW15:AY18"/>
    <mergeCell ref="BI15:BK18"/>
    <mergeCell ref="BF15:BH18"/>
    <mergeCell ref="BF19:BH22"/>
    <mergeCell ref="AW25:AY28"/>
    <mergeCell ref="AW37:AY40"/>
    <mergeCell ref="AZ25:BE28"/>
    <mergeCell ref="AZ29:BE32"/>
    <mergeCell ref="AZ33:BE36"/>
    <mergeCell ref="AW33:AY36"/>
    <mergeCell ref="B37:G40"/>
    <mergeCell ref="H37:M38"/>
    <mergeCell ref="N37:S38"/>
    <mergeCell ref="L39:M40"/>
    <mergeCell ref="N39:O40"/>
    <mergeCell ref="AT25:AV28"/>
    <mergeCell ref="AD35:AE36"/>
    <mergeCell ref="J35:K36"/>
    <mergeCell ref="L35:M36"/>
    <mergeCell ref="B33:G36"/>
    <mergeCell ref="H11:M12"/>
    <mergeCell ref="N11:S12"/>
    <mergeCell ref="N13:O14"/>
    <mergeCell ref="P13:Q14"/>
    <mergeCell ref="R13:S14"/>
    <mergeCell ref="H15:M16"/>
    <mergeCell ref="N15:S16"/>
    <mergeCell ref="H33:M34"/>
    <mergeCell ref="AW41:AY44"/>
    <mergeCell ref="AF33:AG36"/>
    <mergeCell ref="AH33:AH36"/>
    <mergeCell ref="AI33:AJ36"/>
    <mergeCell ref="AQ41:AS44"/>
    <mergeCell ref="AT41:AV44"/>
    <mergeCell ref="T37:Y38"/>
    <mergeCell ref="T39:Y40"/>
    <mergeCell ref="AT37:AV40"/>
    <mergeCell ref="T15:Y16"/>
    <mergeCell ref="T11:Y12"/>
    <mergeCell ref="AN25:AP28"/>
    <mergeCell ref="AF19:AG22"/>
    <mergeCell ref="AH19:AH22"/>
    <mergeCell ref="AI19:AJ22"/>
    <mergeCell ref="T17:U18"/>
    <mergeCell ref="T13:U14"/>
    <mergeCell ref="V13:W14"/>
    <mergeCell ref="X13:Y14"/>
    <mergeCell ref="A2:BR2"/>
    <mergeCell ref="H25:M28"/>
    <mergeCell ref="B25:G28"/>
    <mergeCell ref="T7:Y10"/>
    <mergeCell ref="Z11:AE12"/>
    <mergeCell ref="Z13:AE14"/>
    <mergeCell ref="AN7:AP10"/>
    <mergeCell ref="P21:Q22"/>
    <mergeCell ref="R21:S22"/>
    <mergeCell ref="B11:G14"/>
    <mergeCell ref="A24:M24"/>
    <mergeCell ref="B19:G22"/>
    <mergeCell ref="B29:G32"/>
    <mergeCell ref="H29:M30"/>
    <mergeCell ref="L21:M22"/>
    <mergeCell ref="H21:I22"/>
    <mergeCell ref="J21:K22"/>
    <mergeCell ref="Z29:AE30"/>
    <mergeCell ref="T29:Y30"/>
    <mergeCell ref="N25:S28"/>
    <mergeCell ref="T25:Y28"/>
    <mergeCell ref="N21:O22"/>
    <mergeCell ref="Z25:AE28"/>
    <mergeCell ref="BL7:BQ10"/>
    <mergeCell ref="BL11:BQ14"/>
    <mergeCell ref="BL15:BQ18"/>
    <mergeCell ref="AQ11:AS14"/>
    <mergeCell ref="AT11:AV14"/>
    <mergeCell ref="AT7:AV10"/>
    <mergeCell ref="AW7:AY10"/>
    <mergeCell ref="BI7:BK8"/>
    <mergeCell ref="AQ15:AS18"/>
    <mergeCell ref="AT15:AV18"/>
    <mergeCell ref="AF29:AG32"/>
    <mergeCell ref="AH29:AH32"/>
    <mergeCell ref="AF37:AG40"/>
    <mergeCell ref="AH37:AH40"/>
    <mergeCell ref="AI37:AJ40"/>
    <mergeCell ref="AQ29:AS32"/>
    <mergeCell ref="AQ37:AS40"/>
    <mergeCell ref="AL33:AM36"/>
    <mergeCell ref="AL37:AM40"/>
    <mergeCell ref="AT29:AV32"/>
    <mergeCell ref="AK33:AK36"/>
    <mergeCell ref="BL19:BQ22"/>
    <mergeCell ref="BL25:BQ28"/>
    <mergeCell ref="BL29:BQ32"/>
    <mergeCell ref="BL33:BQ36"/>
    <mergeCell ref="AT19:AV22"/>
    <mergeCell ref="AW29:AY32"/>
    <mergeCell ref="AQ25:AS28"/>
    <mergeCell ref="AL19:AM22"/>
    <mergeCell ref="BL37:BQ40"/>
    <mergeCell ref="BL41:BQ44"/>
    <mergeCell ref="H53:M54"/>
    <mergeCell ref="BL47:BQ50"/>
    <mergeCell ref="BI37:BK40"/>
    <mergeCell ref="BI47:BK48"/>
    <mergeCell ref="BI41:BK44"/>
    <mergeCell ref="BI49:BK50"/>
    <mergeCell ref="AZ51:BE54"/>
    <mergeCell ref="BL51:BQ54"/>
    <mergeCell ref="BI51:BK54"/>
    <mergeCell ref="BF51:BH54"/>
    <mergeCell ref="AQ51:AS54"/>
    <mergeCell ref="AT51:AV54"/>
    <mergeCell ref="AW51:AY54"/>
    <mergeCell ref="Z51:AE52"/>
    <mergeCell ref="AF51:AG54"/>
    <mergeCell ref="AH51:AH54"/>
    <mergeCell ref="AI51:AJ54"/>
    <mergeCell ref="AN51:AP54"/>
    <mergeCell ref="Z53:AA54"/>
    <mergeCell ref="AB53:AC54"/>
    <mergeCell ref="BL55:BQ58"/>
    <mergeCell ref="N57:S58"/>
    <mergeCell ref="AQ55:AS58"/>
    <mergeCell ref="AT55:AV58"/>
    <mergeCell ref="AW55:AY58"/>
    <mergeCell ref="AZ55:BE58"/>
    <mergeCell ref="AK55:AK58"/>
    <mergeCell ref="AL55:AM58"/>
    <mergeCell ref="T55:Y56"/>
    <mergeCell ref="T57:U58"/>
    <mergeCell ref="AK59:AK62"/>
    <mergeCell ref="AL59:AM62"/>
    <mergeCell ref="AN59:AP62"/>
    <mergeCell ref="AF59:AG62"/>
    <mergeCell ref="AH59:AH62"/>
    <mergeCell ref="AI59:AJ62"/>
    <mergeCell ref="V57:W58"/>
    <mergeCell ref="AN55:AP58"/>
    <mergeCell ref="BL59:BQ62"/>
    <mergeCell ref="B59:G62"/>
    <mergeCell ref="H59:M60"/>
    <mergeCell ref="N59:S60"/>
    <mergeCell ref="B55:G58"/>
    <mergeCell ref="H55:M56"/>
    <mergeCell ref="H57:I58"/>
    <mergeCell ref="J57:K58"/>
    <mergeCell ref="L57:M58"/>
    <mergeCell ref="Z59:AE60"/>
    <mergeCell ref="AB57:AC58"/>
    <mergeCell ref="N55:S56"/>
    <mergeCell ref="AD57:AE58"/>
    <mergeCell ref="AZ63:BE66"/>
    <mergeCell ref="AQ59:AS62"/>
    <mergeCell ref="AT59:AV62"/>
    <mergeCell ref="AW59:AY62"/>
    <mergeCell ref="AZ59:BE62"/>
    <mergeCell ref="Z55:AE56"/>
    <mergeCell ref="T63:Y64"/>
    <mergeCell ref="BL63:BQ66"/>
    <mergeCell ref="BL69:BQ72"/>
    <mergeCell ref="AH63:AH66"/>
    <mergeCell ref="AI63:AJ66"/>
    <mergeCell ref="AQ63:AS66"/>
    <mergeCell ref="AT63:AV66"/>
    <mergeCell ref="AK63:AK66"/>
    <mergeCell ref="AL63:AM66"/>
    <mergeCell ref="AN63:AP66"/>
    <mergeCell ref="AW63:AY66"/>
    <mergeCell ref="A68:M68"/>
    <mergeCell ref="B69:G72"/>
    <mergeCell ref="H69:M72"/>
    <mergeCell ref="N69:S72"/>
    <mergeCell ref="BL73:BQ76"/>
    <mergeCell ref="BF71:BH72"/>
    <mergeCell ref="BI71:BK72"/>
    <mergeCell ref="Z73:AE74"/>
    <mergeCell ref="AF73:AG76"/>
    <mergeCell ref="AH73:AH76"/>
    <mergeCell ref="AT69:AV72"/>
    <mergeCell ref="AW69:AY72"/>
    <mergeCell ref="AZ69:BE72"/>
    <mergeCell ref="AN69:AP72"/>
    <mergeCell ref="R75:S76"/>
    <mergeCell ref="T75:U76"/>
    <mergeCell ref="V75:W76"/>
    <mergeCell ref="AF69:AM72"/>
    <mergeCell ref="AQ69:AS72"/>
    <mergeCell ref="Z69:AE72"/>
    <mergeCell ref="AN73:AP76"/>
    <mergeCell ref="T69:Y72"/>
    <mergeCell ref="X75:Y76"/>
    <mergeCell ref="AL73:AM76"/>
    <mergeCell ref="AQ73:AS76"/>
    <mergeCell ref="Z75:AA76"/>
    <mergeCell ref="AB75:AC76"/>
    <mergeCell ref="AD75:AE76"/>
    <mergeCell ref="AI73:AJ76"/>
    <mergeCell ref="AK73:AK76"/>
    <mergeCell ref="AT73:AV76"/>
    <mergeCell ref="AW73:AY76"/>
    <mergeCell ref="AZ73:BE76"/>
    <mergeCell ref="B73:G76"/>
    <mergeCell ref="H73:M74"/>
    <mergeCell ref="N73:S74"/>
    <mergeCell ref="T73:Y74"/>
    <mergeCell ref="H75:M76"/>
    <mergeCell ref="N75:O76"/>
    <mergeCell ref="P75:Q76"/>
    <mergeCell ref="BL77:BQ80"/>
    <mergeCell ref="N79:S80"/>
    <mergeCell ref="AQ77:AS80"/>
    <mergeCell ref="AT77:AV80"/>
    <mergeCell ref="AW77:AY80"/>
    <mergeCell ref="AZ77:BE80"/>
    <mergeCell ref="AK77:AK80"/>
    <mergeCell ref="AL77:AM80"/>
    <mergeCell ref="BI77:BK80"/>
    <mergeCell ref="AI77:AJ80"/>
    <mergeCell ref="T77:Y78"/>
    <mergeCell ref="V79:W80"/>
    <mergeCell ref="X79:Y80"/>
    <mergeCell ref="Z79:AA80"/>
    <mergeCell ref="AF77:AG80"/>
    <mergeCell ref="AH77:AH80"/>
    <mergeCell ref="T79:U80"/>
    <mergeCell ref="AB79:AC80"/>
    <mergeCell ref="AD79:AE80"/>
    <mergeCell ref="Z77:AE78"/>
    <mergeCell ref="B81:G84"/>
    <mergeCell ref="H81:M82"/>
    <mergeCell ref="N81:S82"/>
    <mergeCell ref="B77:G80"/>
    <mergeCell ref="H77:M78"/>
    <mergeCell ref="N77:S78"/>
    <mergeCell ref="H79:I80"/>
    <mergeCell ref="J79:K80"/>
    <mergeCell ref="L79:M80"/>
    <mergeCell ref="H83:I84"/>
    <mergeCell ref="BF77:BH80"/>
    <mergeCell ref="AN77:AP80"/>
    <mergeCell ref="AL81:AM84"/>
    <mergeCell ref="AN81:AP84"/>
    <mergeCell ref="AF81:AG84"/>
    <mergeCell ref="AH81:AH84"/>
    <mergeCell ref="AI81:AJ84"/>
    <mergeCell ref="AK81:AK84"/>
    <mergeCell ref="BI81:BK84"/>
    <mergeCell ref="BL81:BQ84"/>
    <mergeCell ref="AQ81:AS84"/>
    <mergeCell ref="AT81:AV84"/>
    <mergeCell ref="AW81:AY84"/>
    <mergeCell ref="AZ81:BE84"/>
    <mergeCell ref="BF81:BH84"/>
    <mergeCell ref="B85:G88"/>
    <mergeCell ref="AQ85:AS88"/>
    <mergeCell ref="AT85:AV88"/>
    <mergeCell ref="AW85:AY88"/>
    <mergeCell ref="AF85:AG88"/>
    <mergeCell ref="AH85:AH88"/>
    <mergeCell ref="AI85:AJ88"/>
    <mergeCell ref="H85:M86"/>
    <mergeCell ref="N85:S86"/>
    <mergeCell ref="J87:K88"/>
    <mergeCell ref="H87:I88"/>
    <mergeCell ref="AK85:AK88"/>
    <mergeCell ref="AL85:AM88"/>
    <mergeCell ref="AN85:AP88"/>
    <mergeCell ref="Z85:AE86"/>
    <mergeCell ref="BI85:BK88"/>
    <mergeCell ref="X87:Y88"/>
    <mergeCell ref="L87:M88"/>
    <mergeCell ref="N87:O88"/>
    <mergeCell ref="P87:Q88"/>
    <mergeCell ref="BL85:BQ88"/>
    <mergeCell ref="AZ85:BE88"/>
    <mergeCell ref="T85:Y86"/>
    <mergeCell ref="Z87:AE88"/>
    <mergeCell ref="BF85:BH88"/>
    <mergeCell ref="A4:U4"/>
    <mergeCell ref="AF15:AG18"/>
    <mergeCell ref="AH15:AH18"/>
    <mergeCell ref="AI15:AJ18"/>
    <mergeCell ref="A6:M6"/>
    <mergeCell ref="B7:G10"/>
    <mergeCell ref="H7:M10"/>
    <mergeCell ref="H13:M14"/>
    <mergeCell ref="N7:S10"/>
    <mergeCell ref="B15:G18"/>
    <mergeCell ref="B63:G66"/>
    <mergeCell ref="H63:M64"/>
    <mergeCell ref="N63:S64"/>
    <mergeCell ref="B41:G44"/>
    <mergeCell ref="H35:I36"/>
    <mergeCell ref="A46:M46"/>
    <mergeCell ref="B47:G50"/>
    <mergeCell ref="H47:M50"/>
    <mergeCell ref="N47:S50"/>
    <mergeCell ref="T47:Y50"/>
    <mergeCell ref="B51:G54"/>
    <mergeCell ref="H51:M52"/>
    <mergeCell ref="N51:S52"/>
    <mergeCell ref="T51:Y52"/>
    <mergeCell ref="AF47:AM50"/>
    <mergeCell ref="AW47:AY50"/>
    <mergeCell ref="AZ47:BE50"/>
    <mergeCell ref="AZ37:BE40"/>
    <mergeCell ref="BF47:BH48"/>
    <mergeCell ref="AZ41:BE44"/>
    <mergeCell ref="BF37:BH40"/>
    <mergeCell ref="BF41:BH44"/>
    <mergeCell ref="BF49:BH50"/>
    <mergeCell ref="BF11:BH14"/>
    <mergeCell ref="AF7:AM10"/>
    <mergeCell ref="AK11:AK14"/>
    <mergeCell ref="Z47:AE50"/>
    <mergeCell ref="AT47:AV50"/>
    <mergeCell ref="AN47:AP50"/>
    <mergeCell ref="AQ47:AS50"/>
    <mergeCell ref="AQ33:AS36"/>
    <mergeCell ref="AT33:AV36"/>
    <mergeCell ref="AF41:AG44"/>
    <mergeCell ref="V31:W32"/>
    <mergeCell ref="H31:M32"/>
    <mergeCell ref="N33:S34"/>
    <mergeCell ref="BF7:BH8"/>
    <mergeCell ref="BF9:BH10"/>
    <mergeCell ref="AL11:AM14"/>
    <mergeCell ref="AL15:AM18"/>
    <mergeCell ref="AZ7:BE10"/>
    <mergeCell ref="AQ7:AS10"/>
    <mergeCell ref="AZ15:BE18"/>
    <mergeCell ref="AN19:AP22"/>
    <mergeCell ref="AQ19:AS22"/>
    <mergeCell ref="X31:Y32"/>
    <mergeCell ref="T21:Y22"/>
    <mergeCell ref="Z21:AE22"/>
    <mergeCell ref="N29:S30"/>
    <mergeCell ref="AL29:AM32"/>
    <mergeCell ref="Z31:AA32"/>
    <mergeCell ref="AB31:AC32"/>
    <mergeCell ref="AD31:AE32"/>
    <mergeCell ref="H41:M42"/>
    <mergeCell ref="N41:S42"/>
    <mergeCell ref="N31:O32"/>
    <mergeCell ref="P31:Q32"/>
    <mergeCell ref="R31:S32"/>
    <mergeCell ref="T31:U32"/>
    <mergeCell ref="P39:Q40"/>
    <mergeCell ref="R39:S40"/>
    <mergeCell ref="H39:I40"/>
    <mergeCell ref="J39:K40"/>
    <mergeCell ref="T35:U36"/>
    <mergeCell ref="N35:S36"/>
    <mergeCell ref="T33:Y34"/>
    <mergeCell ref="V35:W36"/>
    <mergeCell ref="X35:Y36"/>
    <mergeCell ref="Z39:AA40"/>
    <mergeCell ref="Z33:AE34"/>
    <mergeCell ref="Z37:AE38"/>
    <mergeCell ref="Z35:AA36"/>
    <mergeCell ref="AB35:AC36"/>
    <mergeCell ref="AB39:AC40"/>
    <mergeCell ref="AD39:AE40"/>
    <mergeCell ref="H43:I44"/>
    <mergeCell ref="J43:K44"/>
    <mergeCell ref="L43:M44"/>
    <mergeCell ref="N43:O44"/>
    <mergeCell ref="P43:Q44"/>
    <mergeCell ref="R43:S44"/>
    <mergeCell ref="T43:U44"/>
    <mergeCell ref="T41:Y42"/>
    <mergeCell ref="AL51:AM54"/>
    <mergeCell ref="AL41:AM44"/>
    <mergeCell ref="N53:O54"/>
    <mergeCell ref="P53:Q54"/>
    <mergeCell ref="R53:S54"/>
    <mergeCell ref="T53:U54"/>
    <mergeCell ref="V53:W54"/>
    <mergeCell ref="X53:Y54"/>
    <mergeCell ref="AH41:AH44"/>
    <mergeCell ref="AI41:AJ44"/>
    <mergeCell ref="X65:Y66"/>
    <mergeCell ref="BF59:BH62"/>
    <mergeCell ref="H61:I62"/>
    <mergeCell ref="J61:K62"/>
    <mergeCell ref="L61:M62"/>
    <mergeCell ref="N61:O62"/>
    <mergeCell ref="P61:Q62"/>
    <mergeCell ref="R61:S62"/>
    <mergeCell ref="Z61:AA62"/>
    <mergeCell ref="AB61:AC62"/>
    <mergeCell ref="Z63:AE64"/>
    <mergeCell ref="Z65:AE66"/>
    <mergeCell ref="H65:I66"/>
    <mergeCell ref="J65:K66"/>
    <mergeCell ref="L65:M66"/>
    <mergeCell ref="N65:O66"/>
    <mergeCell ref="P65:Q66"/>
    <mergeCell ref="R65:S66"/>
    <mergeCell ref="T65:U66"/>
    <mergeCell ref="V65:W66"/>
    <mergeCell ref="BI55:BK58"/>
    <mergeCell ref="BF73:BH76"/>
    <mergeCell ref="BF69:BH70"/>
    <mergeCell ref="BI69:BK70"/>
    <mergeCell ref="BF63:BH66"/>
    <mergeCell ref="BI63:BK66"/>
    <mergeCell ref="BI73:BK76"/>
    <mergeCell ref="BI59:BK62"/>
    <mergeCell ref="BF55:BH58"/>
    <mergeCell ref="Z83:AA84"/>
    <mergeCell ref="AB83:AC84"/>
    <mergeCell ref="Z81:AE82"/>
    <mergeCell ref="T81:Y82"/>
    <mergeCell ref="T83:Y84"/>
    <mergeCell ref="J83:K84"/>
    <mergeCell ref="L83:M84"/>
    <mergeCell ref="N83:O84"/>
    <mergeCell ref="AD83:AE84"/>
    <mergeCell ref="R87:S88"/>
    <mergeCell ref="T87:U88"/>
    <mergeCell ref="V87:W88"/>
    <mergeCell ref="P83:Q84"/>
    <mergeCell ref="R83:S84"/>
    <mergeCell ref="AK19:AK22"/>
    <mergeCell ref="AK37:AK40"/>
    <mergeCell ref="AK29:AK32"/>
    <mergeCell ref="AF25:AM28"/>
    <mergeCell ref="AI29:AJ32"/>
    <mergeCell ref="AF63:AG66"/>
    <mergeCell ref="AN29:AP32"/>
    <mergeCell ref="AN33:AP36"/>
    <mergeCell ref="AN37:AP40"/>
    <mergeCell ref="AN41:AP44"/>
    <mergeCell ref="AK41:AK44"/>
    <mergeCell ref="AF55:AG58"/>
    <mergeCell ref="AH55:AH58"/>
    <mergeCell ref="AI55:AJ58"/>
    <mergeCell ref="AK51:AK54"/>
  </mergeCells>
  <dataValidations count="1">
    <dataValidation type="list" allowBlank="1" showInputMessage="1" showErrorMessage="1" sqref="N11:AE12 T15:AE16 H19:S20 H15:M16 Z19:AE20 T33:AE34 Z37:AE38 H37:S38 H33:M34 H41:Y42 N29:AE30 T55:AE56 Z59:AE60 H59:S60 H55:M56 H63:Y64 N51:AE52 T77:AE78 Z81:AE82 H81:S82 H77:M78 H85:Y86 N73:AE74">
      <formula1>$BT$2:$BT$4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36"/>
  <sheetViews>
    <sheetView zoomScaleSheetLayoutView="70" zoomScalePageLayoutView="0" workbookViewId="0" topLeftCell="A1">
      <selection activeCell="A1" sqref="A1:AM1"/>
    </sheetView>
  </sheetViews>
  <sheetFormatPr defaultColWidth="9.00390625" defaultRowHeight="13.5"/>
  <cols>
    <col min="1" max="2" width="2.25390625" style="23" customWidth="1"/>
    <col min="3" max="33" width="2.25390625" style="6" customWidth="1"/>
    <col min="34" max="46" width="2.25390625" style="6" hidden="1" customWidth="1"/>
    <col min="47" max="57" width="2.375" style="30" hidden="1" customWidth="1"/>
    <col min="58" max="63" width="2.375" style="30" customWidth="1"/>
    <col min="64" max="65" width="2.375" style="31" customWidth="1"/>
    <col min="66" max="66" width="0" style="31" hidden="1" customWidth="1"/>
    <col min="67" max="16384" width="9.00390625" style="31" customWidth="1"/>
  </cols>
  <sheetData>
    <row r="1" spans="3:29" ht="13.5">
      <c r="C1" s="7"/>
      <c r="D1" s="1"/>
      <c r="E1" s="1"/>
      <c r="F1" s="8"/>
      <c r="G1" s="7"/>
      <c r="H1" s="7"/>
      <c r="I1" s="7"/>
      <c r="J1" s="9"/>
      <c r="K1" s="9"/>
      <c r="L1" s="7"/>
      <c r="M1" s="7"/>
      <c r="N1" s="7"/>
      <c r="O1" s="7"/>
      <c r="P1" s="7"/>
      <c r="Q1" s="7"/>
      <c r="R1" s="7"/>
      <c r="S1" s="7"/>
      <c r="T1" s="7"/>
      <c r="U1" s="1"/>
      <c r="V1" s="1"/>
      <c r="W1" s="8"/>
      <c r="X1" s="9"/>
      <c r="Y1" s="9"/>
      <c r="Z1" s="7"/>
      <c r="AA1" s="7"/>
      <c r="AB1" s="7"/>
      <c r="AC1" s="7"/>
    </row>
    <row r="2" spans="1:64" ht="21">
      <c r="A2" s="174" t="s">
        <v>43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</row>
    <row r="3" spans="1:66" ht="14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BN3" s="31" t="s">
        <v>58</v>
      </c>
    </row>
    <row r="4" spans="1:66" s="4" customFormat="1" ht="14.25" customHeight="1">
      <c r="A4" s="166" t="s">
        <v>51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76"/>
      <c r="O4" s="176"/>
      <c r="P4" s="176"/>
      <c r="Q4" s="176"/>
      <c r="R4" s="148"/>
      <c r="S4" s="148"/>
      <c r="T4" s="148"/>
      <c r="U4" s="148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N4" s="4" t="s">
        <v>57</v>
      </c>
    </row>
    <row r="5" spans="1:63" s="4" customFormat="1" ht="14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25"/>
      <c r="O5" s="25"/>
      <c r="P5" s="25"/>
      <c r="Q5" s="25"/>
      <c r="R5" s="32"/>
      <c r="S5" s="32"/>
      <c r="T5" s="32"/>
      <c r="U5" s="32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</row>
    <row r="6" spans="1:63" s="4" customFormat="1" ht="14.25" customHeight="1">
      <c r="A6" s="154" t="s">
        <v>14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7"/>
      <c r="O6" s="18"/>
      <c r="P6" s="18"/>
      <c r="Q6" s="18"/>
      <c r="R6" s="18"/>
      <c r="S6" s="18"/>
      <c r="T6" s="19"/>
      <c r="U6" s="19"/>
      <c r="V6" s="19"/>
      <c r="W6" s="19"/>
      <c r="X6" s="19"/>
      <c r="Y6" s="19"/>
      <c r="Z6" s="19"/>
      <c r="AA6" s="19"/>
      <c r="AB6" s="19"/>
      <c r="AC6" s="19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</row>
    <row r="7" spans="1:64" s="4" customFormat="1" ht="10.5" customHeight="1">
      <c r="A7" s="20"/>
      <c r="B7" s="177"/>
      <c r="C7" s="177"/>
      <c r="D7" s="177"/>
      <c r="E7" s="177"/>
      <c r="F7" s="177"/>
      <c r="G7" s="177"/>
      <c r="H7" s="85" t="s">
        <v>19</v>
      </c>
      <c r="I7" s="103"/>
      <c r="J7" s="103"/>
      <c r="K7" s="103"/>
      <c r="L7" s="103"/>
      <c r="M7" s="156"/>
      <c r="N7" s="85" t="s">
        <v>42</v>
      </c>
      <c r="O7" s="103"/>
      <c r="P7" s="103"/>
      <c r="Q7" s="103"/>
      <c r="R7" s="103"/>
      <c r="S7" s="156"/>
      <c r="T7" s="85" t="s">
        <v>28</v>
      </c>
      <c r="U7" s="103"/>
      <c r="V7" s="103"/>
      <c r="W7" s="103"/>
      <c r="X7" s="103"/>
      <c r="Y7" s="156"/>
      <c r="Z7" s="85" t="s">
        <v>0</v>
      </c>
      <c r="AA7" s="115"/>
      <c r="AB7" s="115"/>
      <c r="AC7" s="115"/>
      <c r="AD7" s="115"/>
      <c r="AE7" s="116"/>
      <c r="AF7" s="116"/>
      <c r="AG7" s="117"/>
      <c r="AH7" s="85" t="s">
        <v>40</v>
      </c>
      <c r="AI7" s="115"/>
      <c r="AJ7" s="143"/>
      <c r="AK7" s="85" t="s">
        <v>2</v>
      </c>
      <c r="AL7" s="115"/>
      <c r="AM7" s="143"/>
      <c r="AN7" s="85" t="s">
        <v>3</v>
      </c>
      <c r="AO7" s="115"/>
      <c r="AP7" s="143"/>
      <c r="AQ7" s="85" t="s">
        <v>4</v>
      </c>
      <c r="AR7" s="115"/>
      <c r="AS7" s="143"/>
      <c r="AT7" s="85" t="s">
        <v>5</v>
      </c>
      <c r="AU7" s="115"/>
      <c r="AV7" s="115"/>
      <c r="AW7" s="115"/>
      <c r="AX7" s="115"/>
      <c r="AY7" s="143"/>
      <c r="AZ7" s="85" t="s">
        <v>1</v>
      </c>
      <c r="BA7" s="116"/>
      <c r="BB7" s="117"/>
      <c r="BC7" s="85" t="s">
        <v>1</v>
      </c>
      <c r="BD7" s="116"/>
      <c r="BE7" s="117"/>
      <c r="BF7" s="85" t="s">
        <v>6</v>
      </c>
      <c r="BG7" s="115"/>
      <c r="BH7" s="115"/>
      <c r="BI7" s="115"/>
      <c r="BJ7" s="115"/>
      <c r="BK7" s="143"/>
      <c r="BL7" s="3"/>
    </row>
    <row r="8" spans="1:64" s="4" customFormat="1" ht="10.5" customHeight="1">
      <c r="A8" s="20"/>
      <c r="B8" s="177"/>
      <c r="C8" s="177"/>
      <c r="D8" s="177"/>
      <c r="E8" s="177"/>
      <c r="F8" s="177"/>
      <c r="G8" s="177"/>
      <c r="H8" s="139"/>
      <c r="I8" s="101"/>
      <c r="J8" s="101"/>
      <c r="K8" s="101"/>
      <c r="L8" s="101"/>
      <c r="M8" s="157"/>
      <c r="N8" s="139"/>
      <c r="O8" s="101"/>
      <c r="P8" s="101"/>
      <c r="Q8" s="101"/>
      <c r="R8" s="101"/>
      <c r="S8" s="157"/>
      <c r="T8" s="139"/>
      <c r="U8" s="101"/>
      <c r="V8" s="101"/>
      <c r="W8" s="101"/>
      <c r="X8" s="101"/>
      <c r="Y8" s="157"/>
      <c r="Z8" s="118"/>
      <c r="AA8" s="119"/>
      <c r="AB8" s="119"/>
      <c r="AC8" s="119"/>
      <c r="AD8" s="120"/>
      <c r="AE8" s="121"/>
      <c r="AF8" s="121"/>
      <c r="AG8" s="122"/>
      <c r="AH8" s="118"/>
      <c r="AI8" s="119"/>
      <c r="AJ8" s="144"/>
      <c r="AK8" s="118"/>
      <c r="AL8" s="119"/>
      <c r="AM8" s="144"/>
      <c r="AN8" s="118"/>
      <c r="AO8" s="119"/>
      <c r="AP8" s="144"/>
      <c r="AQ8" s="118"/>
      <c r="AR8" s="119"/>
      <c r="AS8" s="144"/>
      <c r="AT8" s="118"/>
      <c r="AU8" s="119"/>
      <c r="AV8" s="119"/>
      <c r="AW8" s="119"/>
      <c r="AX8" s="119"/>
      <c r="AY8" s="144"/>
      <c r="AZ8" s="146"/>
      <c r="BA8" s="121"/>
      <c r="BB8" s="122"/>
      <c r="BC8" s="146"/>
      <c r="BD8" s="121"/>
      <c r="BE8" s="122"/>
      <c r="BF8" s="118"/>
      <c r="BG8" s="119"/>
      <c r="BH8" s="119"/>
      <c r="BI8" s="119"/>
      <c r="BJ8" s="119"/>
      <c r="BK8" s="144"/>
      <c r="BL8" s="3"/>
    </row>
    <row r="9" spans="1:64" s="4" customFormat="1" ht="10.5" customHeight="1">
      <c r="A9" s="20"/>
      <c r="B9" s="177"/>
      <c r="C9" s="177"/>
      <c r="D9" s="177"/>
      <c r="E9" s="177"/>
      <c r="F9" s="177"/>
      <c r="G9" s="177"/>
      <c r="H9" s="139"/>
      <c r="I9" s="101"/>
      <c r="J9" s="101"/>
      <c r="K9" s="101"/>
      <c r="L9" s="101"/>
      <c r="M9" s="157"/>
      <c r="N9" s="139"/>
      <c r="O9" s="101"/>
      <c r="P9" s="101"/>
      <c r="Q9" s="101"/>
      <c r="R9" s="101"/>
      <c r="S9" s="157"/>
      <c r="T9" s="139"/>
      <c r="U9" s="101"/>
      <c r="V9" s="101"/>
      <c r="W9" s="101"/>
      <c r="X9" s="101"/>
      <c r="Y9" s="157"/>
      <c r="Z9" s="118"/>
      <c r="AA9" s="119"/>
      <c r="AB9" s="119"/>
      <c r="AC9" s="119"/>
      <c r="AD9" s="120"/>
      <c r="AE9" s="121"/>
      <c r="AF9" s="121"/>
      <c r="AG9" s="122"/>
      <c r="AH9" s="118"/>
      <c r="AI9" s="119"/>
      <c r="AJ9" s="144"/>
      <c r="AK9" s="118"/>
      <c r="AL9" s="119"/>
      <c r="AM9" s="144"/>
      <c r="AN9" s="118"/>
      <c r="AO9" s="119"/>
      <c r="AP9" s="144"/>
      <c r="AQ9" s="118"/>
      <c r="AR9" s="119"/>
      <c r="AS9" s="144"/>
      <c r="AT9" s="118"/>
      <c r="AU9" s="119"/>
      <c r="AV9" s="119"/>
      <c r="AW9" s="119"/>
      <c r="AX9" s="119"/>
      <c r="AY9" s="144"/>
      <c r="AZ9" s="147" t="s">
        <v>38</v>
      </c>
      <c r="BA9" s="148"/>
      <c r="BB9" s="149"/>
      <c r="BC9" s="147" t="s">
        <v>39</v>
      </c>
      <c r="BD9" s="148"/>
      <c r="BE9" s="149"/>
      <c r="BF9" s="118"/>
      <c r="BG9" s="119"/>
      <c r="BH9" s="119"/>
      <c r="BI9" s="119"/>
      <c r="BJ9" s="119"/>
      <c r="BK9" s="144"/>
      <c r="BL9" s="2"/>
    </row>
    <row r="10" spans="1:64" s="4" customFormat="1" ht="10.5" customHeight="1">
      <c r="A10" s="20"/>
      <c r="B10" s="177"/>
      <c r="C10" s="177"/>
      <c r="D10" s="177"/>
      <c r="E10" s="177"/>
      <c r="F10" s="177"/>
      <c r="G10" s="177"/>
      <c r="H10" s="158"/>
      <c r="I10" s="102"/>
      <c r="J10" s="102"/>
      <c r="K10" s="102"/>
      <c r="L10" s="102"/>
      <c r="M10" s="159"/>
      <c r="N10" s="158"/>
      <c r="O10" s="102"/>
      <c r="P10" s="102"/>
      <c r="Q10" s="102"/>
      <c r="R10" s="102"/>
      <c r="S10" s="159"/>
      <c r="T10" s="158"/>
      <c r="U10" s="102"/>
      <c r="V10" s="102"/>
      <c r="W10" s="102"/>
      <c r="X10" s="102"/>
      <c r="Y10" s="159"/>
      <c r="Z10" s="123"/>
      <c r="AA10" s="124"/>
      <c r="AB10" s="124"/>
      <c r="AC10" s="124"/>
      <c r="AD10" s="124"/>
      <c r="AE10" s="125"/>
      <c r="AF10" s="125"/>
      <c r="AG10" s="126"/>
      <c r="AH10" s="123"/>
      <c r="AI10" s="124"/>
      <c r="AJ10" s="145"/>
      <c r="AK10" s="123"/>
      <c r="AL10" s="124"/>
      <c r="AM10" s="145"/>
      <c r="AN10" s="123"/>
      <c r="AO10" s="124"/>
      <c r="AP10" s="145"/>
      <c r="AQ10" s="123"/>
      <c r="AR10" s="124"/>
      <c r="AS10" s="145"/>
      <c r="AT10" s="123"/>
      <c r="AU10" s="124"/>
      <c r="AV10" s="124"/>
      <c r="AW10" s="124"/>
      <c r="AX10" s="124"/>
      <c r="AY10" s="145"/>
      <c r="AZ10" s="150"/>
      <c r="BA10" s="151"/>
      <c r="BB10" s="152"/>
      <c r="BC10" s="150"/>
      <c r="BD10" s="151"/>
      <c r="BE10" s="152"/>
      <c r="BF10" s="123"/>
      <c r="BG10" s="124"/>
      <c r="BH10" s="124"/>
      <c r="BI10" s="124"/>
      <c r="BJ10" s="124"/>
      <c r="BK10" s="145"/>
      <c r="BL10" s="2"/>
    </row>
    <row r="11" spans="1:64" s="4" customFormat="1" ht="10.5" customHeight="1">
      <c r="A11" s="20"/>
      <c r="B11" s="85" t="s">
        <v>19</v>
      </c>
      <c r="C11" s="103"/>
      <c r="D11" s="103"/>
      <c r="E11" s="103"/>
      <c r="F11" s="103"/>
      <c r="G11" s="156"/>
      <c r="H11" s="85"/>
      <c r="I11" s="134"/>
      <c r="J11" s="134"/>
      <c r="K11" s="134"/>
      <c r="L11" s="134"/>
      <c r="M11" s="135"/>
      <c r="N11" s="127" t="s">
        <v>60</v>
      </c>
      <c r="O11" s="128"/>
      <c r="P11" s="128"/>
      <c r="Q11" s="128"/>
      <c r="R11" s="128"/>
      <c r="S11" s="129"/>
      <c r="T11" s="127" t="s">
        <v>60</v>
      </c>
      <c r="U11" s="128"/>
      <c r="V11" s="128"/>
      <c r="W11" s="128"/>
      <c r="X11" s="128"/>
      <c r="Y11" s="129"/>
      <c r="Z11" s="85">
        <f>COUNTIF(H11:Y12,"○")</f>
        <v>2</v>
      </c>
      <c r="AA11" s="86"/>
      <c r="AB11" s="100" t="s">
        <v>25</v>
      </c>
      <c r="AC11" s="103">
        <f>COUNTIF(H11:Y12,"×")</f>
        <v>0</v>
      </c>
      <c r="AD11" s="86"/>
      <c r="AE11" s="100" t="s">
        <v>25</v>
      </c>
      <c r="AF11" s="103">
        <f>COUNTIF(H11:Y12,"△")</f>
        <v>0</v>
      </c>
      <c r="AG11" s="86"/>
      <c r="AH11" s="91">
        <f>(Z11*5)+(AF11*1)</f>
        <v>10</v>
      </c>
      <c r="AI11" s="92"/>
      <c r="AJ11" s="93"/>
      <c r="AK11" s="85" t="e">
        <f>SUM(N13,T13,#REF!)</f>
        <v>#REF!</v>
      </c>
      <c r="AL11" s="115"/>
      <c r="AM11" s="143"/>
      <c r="AN11" s="85" t="e">
        <f>SUM(R13,X13,#REF!)</f>
        <v>#REF!</v>
      </c>
      <c r="AO11" s="115"/>
      <c r="AP11" s="143"/>
      <c r="AQ11" s="85" t="e">
        <f>AK11-AN11</f>
        <v>#REF!</v>
      </c>
      <c r="AR11" s="115"/>
      <c r="AS11" s="143"/>
      <c r="AT11" s="153" t="e">
        <f>ROUNDDOWN(AK11/AN11,6)</f>
        <v>#REF!</v>
      </c>
      <c r="AU11" s="153"/>
      <c r="AV11" s="153"/>
      <c r="AW11" s="153"/>
      <c r="AX11" s="153"/>
      <c r="AY11" s="153"/>
      <c r="AZ11" s="85">
        <f>RANK(Z11,Z11:AA22)</f>
        <v>1</v>
      </c>
      <c r="BA11" s="115"/>
      <c r="BB11" s="143"/>
      <c r="BC11" s="85" t="e">
        <f>RANK(AT11,AT11:AY22)</f>
        <v>#REF!</v>
      </c>
      <c r="BD11" s="115"/>
      <c r="BE11" s="143"/>
      <c r="BF11" s="85">
        <v>1</v>
      </c>
      <c r="BG11" s="115"/>
      <c r="BH11" s="115"/>
      <c r="BI11" s="115"/>
      <c r="BJ11" s="115"/>
      <c r="BK11" s="143"/>
      <c r="BL11" s="2"/>
    </row>
    <row r="12" spans="1:64" s="4" customFormat="1" ht="10.5" customHeight="1">
      <c r="A12" s="20"/>
      <c r="B12" s="139"/>
      <c r="C12" s="101"/>
      <c r="D12" s="101"/>
      <c r="E12" s="101"/>
      <c r="F12" s="101"/>
      <c r="G12" s="157"/>
      <c r="H12" s="136"/>
      <c r="I12" s="137"/>
      <c r="J12" s="137"/>
      <c r="K12" s="137"/>
      <c r="L12" s="137"/>
      <c r="M12" s="138"/>
      <c r="N12" s="130"/>
      <c r="O12" s="131"/>
      <c r="P12" s="131"/>
      <c r="Q12" s="131"/>
      <c r="R12" s="131"/>
      <c r="S12" s="132"/>
      <c r="T12" s="130"/>
      <c r="U12" s="131"/>
      <c r="V12" s="131"/>
      <c r="W12" s="131"/>
      <c r="X12" s="131"/>
      <c r="Y12" s="132"/>
      <c r="Z12" s="87"/>
      <c r="AA12" s="88"/>
      <c r="AB12" s="101"/>
      <c r="AC12" s="88"/>
      <c r="AD12" s="88"/>
      <c r="AE12" s="101"/>
      <c r="AF12" s="88"/>
      <c r="AG12" s="88"/>
      <c r="AH12" s="94"/>
      <c r="AI12" s="95"/>
      <c r="AJ12" s="96"/>
      <c r="AK12" s="118"/>
      <c r="AL12" s="119"/>
      <c r="AM12" s="144"/>
      <c r="AN12" s="118"/>
      <c r="AO12" s="119"/>
      <c r="AP12" s="144"/>
      <c r="AQ12" s="118"/>
      <c r="AR12" s="119"/>
      <c r="AS12" s="144"/>
      <c r="AT12" s="153"/>
      <c r="AU12" s="153"/>
      <c r="AV12" s="153"/>
      <c r="AW12" s="153"/>
      <c r="AX12" s="153"/>
      <c r="AY12" s="153"/>
      <c r="AZ12" s="118"/>
      <c r="BA12" s="119"/>
      <c r="BB12" s="144"/>
      <c r="BC12" s="118"/>
      <c r="BD12" s="119"/>
      <c r="BE12" s="144"/>
      <c r="BF12" s="118"/>
      <c r="BG12" s="119"/>
      <c r="BH12" s="119"/>
      <c r="BI12" s="119"/>
      <c r="BJ12" s="119"/>
      <c r="BK12" s="144"/>
      <c r="BL12" s="2"/>
    </row>
    <row r="13" spans="1:64" s="4" customFormat="1" ht="10.5" customHeight="1">
      <c r="A13" s="20"/>
      <c r="B13" s="139"/>
      <c r="C13" s="101"/>
      <c r="D13" s="101"/>
      <c r="E13" s="101"/>
      <c r="F13" s="101"/>
      <c r="G13" s="157"/>
      <c r="H13" s="139"/>
      <c r="I13" s="137"/>
      <c r="J13" s="137"/>
      <c r="K13" s="137"/>
      <c r="L13" s="137"/>
      <c r="M13" s="138"/>
      <c r="N13" s="108">
        <v>40</v>
      </c>
      <c r="O13" s="109"/>
      <c r="P13" s="112" t="s">
        <v>56</v>
      </c>
      <c r="Q13" s="113"/>
      <c r="R13" s="104">
        <v>22</v>
      </c>
      <c r="S13" s="105"/>
      <c r="T13" s="108">
        <v>47</v>
      </c>
      <c r="U13" s="109"/>
      <c r="V13" s="112" t="s">
        <v>56</v>
      </c>
      <c r="W13" s="113"/>
      <c r="X13" s="104">
        <v>29</v>
      </c>
      <c r="Y13" s="105"/>
      <c r="Z13" s="87"/>
      <c r="AA13" s="88"/>
      <c r="AB13" s="101"/>
      <c r="AC13" s="88"/>
      <c r="AD13" s="88"/>
      <c r="AE13" s="101"/>
      <c r="AF13" s="88"/>
      <c r="AG13" s="88"/>
      <c r="AH13" s="94"/>
      <c r="AI13" s="95"/>
      <c r="AJ13" s="96"/>
      <c r="AK13" s="118"/>
      <c r="AL13" s="119"/>
      <c r="AM13" s="144"/>
      <c r="AN13" s="118"/>
      <c r="AO13" s="119"/>
      <c r="AP13" s="144"/>
      <c r="AQ13" s="118"/>
      <c r="AR13" s="119"/>
      <c r="AS13" s="144"/>
      <c r="AT13" s="153"/>
      <c r="AU13" s="153"/>
      <c r="AV13" s="153"/>
      <c r="AW13" s="153"/>
      <c r="AX13" s="153"/>
      <c r="AY13" s="153"/>
      <c r="AZ13" s="118"/>
      <c r="BA13" s="119"/>
      <c r="BB13" s="144"/>
      <c r="BC13" s="118"/>
      <c r="BD13" s="119"/>
      <c r="BE13" s="144"/>
      <c r="BF13" s="118"/>
      <c r="BG13" s="119"/>
      <c r="BH13" s="119"/>
      <c r="BI13" s="119"/>
      <c r="BJ13" s="119"/>
      <c r="BK13" s="144"/>
      <c r="BL13" s="2"/>
    </row>
    <row r="14" spans="1:64" s="4" customFormat="1" ht="10.5" customHeight="1">
      <c r="A14" s="20"/>
      <c r="B14" s="158"/>
      <c r="C14" s="102"/>
      <c r="D14" s="102"/>
      <c r="E14" s="102"/>
      <c r="F14" s="102"/>
      <c r="G14" s="159"/>
      <c r="H14" s="140"/>
      <c r="I14" s="141"/>
      <c r="J14" s="141"/>
      <c r="K14" s="141"/>
      <c r="L14" s="141"/>
      <c r="M14" s="142"/>
      <c r="N14" s="110"/>
      <c r="O14" s="111"/>
      <c r="P14" s="114"/>
      <c r="Q14" s="114"/>
      <c r="R14" s="106"/>
      <c r="S14" s="107"/>
      <c r="T14" s="110"/>
      <c r="U14" s="111"/>
      <c r="V14" s="114"/>
      <c r="W14" s="114"/>
      <c r="X14" s="106"/>
      <c r="Y14" s="107"/>
      <c r="Z14" s="89"/>
      <c r="AA14" s="90"/>
      <c r="AB14" s="102"/>
      <c r="AC14" s="90"/>
      <c r="AD14" s="90"/>
      <c r="AE14" s="102"/>
      <c r="AF14" s="90"/>
      <c r="AG14" s="90"/>
      <c r="AH14" s="97"/>
      <c r="AI14" s="98"/>
      <c r="AJ14" s="99"/>
      <c r="AK14" s="123"/>
      <c r="AL14" s="124"/>
      <c r="AM14" s="145"/>
      <c r="AN14" s="123"/>
      <c r="AO14" s="124"/>
      <c r="AP14" s="145"/>
      <c r="AQ14" s="123"/>
      <c r="AR14" s="124"/>
      <c r="AS14" s="145"/>
      <c r="AT14" s="153"/>
      <c r="AU14" s="153"/>
      <c r="AV14" s="153"/>
      <c r="AW14" s="153"/>
      <c r="AX14" s="153"/>
      <c r="AY14" s="153"/>
      <c r="AZ14" s="123"/>
      <c r="BA14" s="124"/>
      <c r="BB14" s="145"/>
      <c r="BC14" s="123"/>
      <c r="BD14" s="124"/>
      <c r="BE14" s="145"/>
      <c r="BF14" s="123"/>
      <c r="BG14" s="124"/>
      <c r="BH14" s="124"/>
      <c r="BI14" s="124"/>
      <c r="BJ14" s="124"/>
      <c r="BK14" s="145"/>
      <c r="BL14" s="2"/>
    </row>
    <row r="15" spans="1:64" s="4" customFormat="1" ht="10.5" customHeight="1">
      <c r="A15" s="20"/>
      <c r="B15" s="85" t="s">
        <v>42</v>
      </c>
      <c r="C15" s="103"/>
      <c r="D15" s="103"/>
      <c r="E15" s="103"/>
      <c r="F15" s="103"/>
      <c r="G15" s="156"/>
      <c r="H15" s="127" t="s">
        <v>59</v>
      </c>
      <c r="I15" s="128"/>
      <c r="J15" s="128"/>
      <c r="K15" s="128"/>
      <c r="L15" s="128"/>
      <c r="M15" s="129"/>
      <c r="N15" s="85"/>
      <c r="O15" s="134"/>
      <c r="P15" s="134"/>
      <c r="Q15" s="134"/>
      <c r="R15" s="134"/>
      <c r="S15" s="135"/>
      <c r="T15" s="127" t="s">
        <v>59</v>
      </c>
      <c r="U15" s="128"/>
      <c r="V15" s="128"/>
      <c r="W15" s="128"/>
      <c r="X15" s="128"/>
      <c r="Y15" s="129"/>
      <c r="Z15" s="85">
        <f>COUNTIF(H15:Y16,"○")</f>
        <v>0</v>
      </c>
      <c r="AA15" s="86"/>
      <c r="AB15" s="100" t="s">
        <v>25</v>
      </c>
      <c r="AC15" s="103">
        <f>COUNTIF(H15:Y16,"×")</f>
        <v>2</v>
      </c>
      <c r="AD15" s="86"/>
      <c r="AE15" s="100" t="s">
        <v>25</v>
      </c>
      <c r="AF15" s="103">
        <f>COUNTIF(H15:Y16,"△")</f>
        <v>0</v>
      </c>
      <c r="AG15" s="86"/>
      <c r="AH15" s="91">
        <f>(Z15*5)+(AF15*1)</f>
        <v>0</v>
      </c>
      <c r="AI15" s="92"/>
      <c r="AJ15" s="93"/>
      <c r="AK15" s="85" t="e">
        <f>SUM(H17,T17,#REF!)</f>
        <v>#REF!</v>
      </c>
      <c r="AL15" s="115"/>
      <c r="AM15" s="143"/>
      <c r="AN15" s="85" t="e">
        <f>SUM(L17,X17,#REF!)</f>
        <v>#REF!</v>
      </c>
      <c r="AO15" s="115"/>
      <c r="AP15" s="143"/>
      <c r="AQ15" s="85" t="e">
        <f>AK15-AN15</f>
        <v>#REF!</v>
      </c>
      <c r="AR15" s="115"/>
      <c r="AS15" s="143"/>
      <c r="AT15" s="153" t="e">
        <f>ROUNDDOWN(AK15/AN15,6)</f>
        <v>#REF!</v>
      </c>
      <c r="AU15" s="153"/>
      <c r="AV15" s="153"/>
      <c r="AW15" s="153"/>
      <c r="AX15" s="153"/>
      <c r="AY15" s="153"/>
      <c r="AZ15" s="85">
        <f>RANK(Z15,Z11:AA22)</f>
        <v>3</v>
      </c>
      <c r="BA15" s="115"/>
      <c r="BB15" s="143"/>
      <c r="BC15" s="85" t="e">
        <f>RANK(AT15,AT11:AY22)</f>
        <v>#REF!</v>
      </c>
      <c r="BD15" s="115"/>
      <c r="BE15" s="143"/>
      <c r="BF15" s="85">
        <v>3</v>
      </c>
      <c r="BG15" s="115"/>
      <c r="BH15" s="115"/>
      <c r="BI15" s="115"/>
      <c r="BJ15" s="115"/>
      <c r="BK15" s="143"/>
      <c r="BL15" s="2"/>
    </row>
    <row r="16" spans="1:64" s="4" customFormat="1" ht="10.5" customHeight="1">
      <c r="A16" s="20"/>
      <c r="B16" s="139"/>
      <c r="C16" s="101"/>
      <c r="D16" s="101"/>
      <c r="E16" s="101"/>
      <c r="F16" s="101"/>
      <c r="G16" s="157"/>
      <c r="H16" s="130"/>
      <c r="I16" s="131"/>
      <c r="J16" s="131"/>
      <c r="K16" s="131"/>
      <c r="L16" s="131"/>
      <c r="M16" s="132"/>
      <c r="N16" s="136"/>
      <c r="O16" s="137"/>
      <c r="P16" s="137"/>
      <c r="Q16" s="137"/>
      <c r="R16" s="137"/>
      <c r="S16" s="138"/>
      <c r="T16" s="130"/>
      <c r="U16" s="131"/>
      <c r="V16" s="131"/>
      <c r="W16" s="131"/>
      <c r="X16" s="131"/>
      <c r="Y16" s="132"/>
      <c r="Z16" s="87"/>
      <c r="AA16" s="88"/>
      <c r="AB16" s="101"/>
      <c r="AC16" s="88"/>
      <c r="AD16" s="88"/>
      <c r="AE16" s="101"/>
      <c r="AF16" s="88"/>
      <c r="AG16" s="88"/>
      <c r="AH16" s="94"/>
      <c r="AI16" s="95"/>
      <c r="AJ16" s="96"/>
      <c r="AK16" s="118"/>
      <c r="AL16" s="119"/>
      <c r="AM16" s="144"/>
      <c r="AN16" s="118"/>
      <c r="AO16" s="119"/>
      <c r="AP16" s="144"/>
      <c r="AQ16" s="118"/>
      <c r="AR16" s="119"/>
      <c r="AS16" s="144"/>
      <c r="AT16" s="153"/>
      <c r="AU16" s="153"/>
      <c r="AV16" s="153"/>
      <c r="AW16" s="153"/>
      <c r="AX16" s="153"/>
      <c r="AY16" s="153"/>
      <c r="AZ16" s="118"/>
      <c r="BA16" s="119"/>
      <c r="BB16" s="144"/>
      <c r="BC16" s="118"/>
      <c r="BD16" s="119"/>
      <c r="BE16" s="144"/>
      <c r="BF16" s="118"/>
      <c r="BG16" s="119"/>
      <c r="BH16" s="119"/>
      <c r="BI16" s="119"/>
      <c r="BJ16" s="119"/>
      <c r="BK16" s="144"/>
      <c r="BL16" s="2"/>
    </row>
    <row r="17" spans="1:64" s="4" customFormat="1" ht="10.5" customHeight="1">
      <c r="A17" s="20"/>
      <c r="B17" s="139"/>
      <c r="C17" s="101"/>
      <c r="D17" s="101"/>
      <c r="E17" s="101"/>
      <c r="F17" s="101"/>
      <c r="G17" s="157"/>
      <c r="H17" s="108">
        <v>22</v>
      </c>
      <c r="I17" s="109"/>
      <c r="J17" s="112" t="s">
        <v>56</v>
      </c>
      <c r="K17" s="113"/>
      <c r="L17" s="104">
        <v>40</v>
      </c>
      <c r="M17" s="105"/>
      <c r="N17" s="139"/>
      <c r="O17" s="137"/>
      <c r="P17" s="137"/>
      <c r="Q17" s="137"/>
      <c r="R17" s="137"/>
      <c r="S17" s="138"/>
      <c r="T17" s="108">
        <v>33</v>
      </c>
      <c r="U17" s="109"/>
      <c r="V17" s="112" t="s">
        <v>56</v>
      </c>
      <c r="W17" s="113"/>
      <c r="X17" s="104">
        <v>36</v>
      </c>
      <c r="Y17" s="105"/>
      <c r="Z17" s="87"/>
      <c r="AA17" s="88"/>
      <c r="AB17" s="101"/>
      <c r="AC17" s="88"/>
      <c r="AD17" s="88"/>
      <c r="AE17" s="101"/>
      <c r="AF17" s="88"/>
      <c r="AG17" s="88"/>
      <c r="AH17" s="94"/>
      <c r="AI17" s="95"/>
      <c r="AJ17" s="96"/>
      <c r="AK17" s="118"/>
      <c r="AL17" s="119"/>
      <c r="AM17" s="144"/>
      <c r="AN17" s="118"/>
      <c r="AO17" s="119"/>
      <c r="AP17" s="144"/>
      <c r="AQ17" s="118"/>
      <c r="AR17" s="119"/>
      <c r="AS17" s="144"/>
      <c r="AT17" s="153"/>
      <c r="AU17" s="153"/>
      <c r="AV17" s="153"/>
      <c r="AW17" s="153"/>
      <c r="AX17" s="153"/>
      <c r="AY17" s="153"/>
      <c r="AZ17" s="118"/>
      <c r="BA17" s="119"/>
      <c r="BB17" s="144"/>
      <c r="BC17" s="118"/>
      <c r="BD17" s="119"/>
      <c r="BE17" s="144"/>
      <c r="BF17" s="118"/>
      <c r="BG17" s="119"/>
      <c r="BH17" s="119"/>
      <c r="BI17" s="119"/>
      <c r="BJ17" s="119"/>
      <c r="BK17" s="144"/>
      <c r="BL17" s="2"/>
    </row>
    <row r="18" spans="1:64" s="4" customFormat="1" ht="10.5" customHeight="1">
      <c r="A18" s="20"/>
      <c r="B18" s="158"/>
      <c r="C18" s="102"/>
      <c r="D18" s="102"/>
      <c r="E18" s="102"/>
      <c r="F18" s="102"/>
      <c r="G18" s="159"/>
      <c r="H18" s="110"/>
      <c r="I18" s="111"/>
      <c r="J18" s="114"/>
      <c r="K18" s="114"/>
      <c r="L18" s="106"/>
      <c r="M18" s="107"/>
      <c r="N18" s="140"/>
      <c r="O18" s="141"/>
      <c r="P18" s="141"/>
      <c r="Q18" s="141"/>
      <c r="R18" s="141"/>
      <c r="S18" s="142"/>
      <c r="T18" s="110"/>
      <c r="U18" s="111"/>
      <c r="V18" s="114"/>
      <c r="W18" s="114"/>
      <c r="X18" s="106"/>
      <c r="Y18" s="107"/>
      <c r="Z18" s="89"/>
      <c r="AA18" s="90"/>
      <c r="AB18" s="102"/>
      <c r="AC18" s="90"/>
      <c r="AD18" s="90"/>
      <c r="AE18" s="102"/>
      <c r="AF18" s="90"/>
      <c r="AG18" s="90"/>
      <c r="AH18" s="97"/>
      <c r="AI18" s="98"/>
      <c r="AJ18" s="99"/>
      <c r="AK18" s="123"/>
      <c r="AL18" s="124"/>
      <c r="AM18" s="145"/>
      <c r="AN18" s="123"/>
      <c r="AO18" s="124"/>
      <c r="AP18" s="145"/>
      <c r="AQ18" s="123"/>
      <c r="AR18" s="124"/>
      <c r="AS18" s="145"/>
      <c r="AT18" s="153"/>
      <c r="AU18" s="153"/>
      <c r="AV18" s="153"/>
      <c r="AW18" s="153"/>
      <c r="AX18" s="153"/>
      <c r="AY18" s="153"/>
      <c r="AZ18" s="123"/>
      <c r="BA18" s="124"/>
      <c r="BB18" s="145"/>
      <c r="BC18" s="123"/>
      <c r="BD18" s="124"/>
      <c r="BE18" s="145"/>
      <c r="BF18" s="123"/>
      <c r="BG18" s="124"/>
      <c r="BH18" s="124"/>
      <c r="BI18" s="124"/>
      <c r="BJ18" s="124"/>
      <c r="BK18" s="145"/>
      <c r="BL18" s="2"/>
    </row>
    <row r="19" spans="1:64" s="4" customFormat="1" ht="10.5" customHeight="1">
      <c r="A19" s="20"/>
      <c r="B19" s="85" t="s">
        <v>28</v>
      </c>
      <c r="C19" s="103"/>
      <c r="D19" s="103"/>
      <c r="E19" s="103"/>
      <c r="F19" s="103"/>
      <c r="G19" s="156"/>
      <c r="H19" s="127" t="s">
        <v>59</v>
      </c>
      <c r="I19" s="128"/>
      <c r="J19" s="128"/>
      <c r="K19" s="128"/>
      <c r="L19" s="128"/>
      <c r="M19" s="129"/>
      <c r="N19" s="127" t="s">
        <v>60</v>
      </c>
      <c r="O19" s="128"/>
      <c r="P19" s="128"/>
      <c r="Q19" s="128"/>
      <c r="R19" s="128"/>
      <c r="S19" s="129"/>
      <c r="T19" s="133"/>
      <c r="U19" s="134"/>
      <c r="V19" s="134"/>
      <c r="W19" s="134"/>
      <c r="X19" s="134"/>
      <c r="Y19" s="135"/>
      <c r="Z19" s="85">
        <f>COUNTIF(H19:Y20,"○")</f>
        <v>1</v>
      </c>
      <c r="AA19" s="86"/>
      <c r="AB19" s="100" t="s">
        <v>25</v>
      </c>
      <c r="AC19" s="103">
        <f>COUNTIF(H19:Y20,"×")</f>
        <v>1</v>
      </c>
      <c r="AD19" s="86"/>
      <c r="AE19" s="100" t="s">
        <v>25</v>
      </c>
      <c r="AF19" s="103">
        <f>COUNTIF(H19:Y20,"△")</f>
        <v>0</v>
      </c>
      <c r="AG19" s="86"/>
      <c r="AH19" s="91">
        <f>(Z19*5)+(AF19*1)</f>
        <v>5</v>
      </c>
      <c r="AI19" s="92"/>
      <c r="AJ19" s="93"/>
      <c r="AK19" s="85" t="e">
        <f>SUM(H21,N21,#REF!)</f>
        <v>#REF!</v>
      </c>
      <c r="AL19" s="115"/>
      <c r="AM19" s="143"/>
      <c r="AN19" s="85" t="e">
        <f>SUM(L21,R21,#REF!)</f>
        <v>#REF!</v>
      </c>
      <c r="AO19" s="115"/>
      <c r="AP19" s="143"/>
      <c r="AQ19" s="85" t="e">
        <f>AK19-AN19</f>
        <v>#REF!</v>
      </c>
      <c r="AR19" s="115"/>
      <c r="AS19" s="143"/>
      <c r="AT19" s="153" t="e">
        <f>ROUNDDOWN(AK19/AN19,6)</f>
        <v>#REF!</v>
      </c>
      <c r="AU19" s="153"/>
      <c r="AV19" s="153"/>
      <c r="AW19" s="153"/>
      <c r="AX19" s="153"/>
      <c r="AY19" s="153"/>
      <c r="AZ19" s="85">
        <f>RANK(Z19,Z11:AA22)</f>
        <v>2</v>
      </c>
      <c r="BA19" s="115"/>
      <c r="BB19" s="143"/>
      <c r="BC19" s="85" t="e">
        <f>RANK(AT19,AT11:AY22)</f>
        <v>#REF!</v>
      </c>
      <c r="BD19" s="115"/>
      <c r="BE19" s="143"/>
      <c r="BF19" s="85">
        <v>2</v>
      </c>
      <c r="BG19" s="115"/>
      <c r="BH19" s="115"/>
      <c r="BI19" s="115"/>
      <c r="BJ19" s="115"/>
      <c r="BK19" s="143"/>
      <c r="BL19" s="2"/>
    </row>
    <row r="20" spans="1:64" s="4" customFormat="1" ht="10.5" customHeight="1">
      <c r="A20" s="20"/>
      <c r="B20" s="139"/>
      <c r="C20" s="101"/>
      <c r="D20" s="101"/>
      <c r="E20" s="101"/>
      <c r="F20" s="101"/>
      <c r="G20" s="157"/>
      <c r="H20" s="130"/>
      <c r="I20" s="131"/>
      <c r="J20" s="131"/>
      <c r="K20" s="131"/>
      <c r="L20" s="131"/>
      <c r="M20" s="132"/>
      <c r="N20" s="130"/>
      <c r="O20" s="131"/>
      <c r="P20" s="131"/>
      <c r="Q20" s="131"/>
      <c r="R20" s="131"/>
      <c r="S20" s="132"/>
      <c r="T20" s="136"/>
      <c r="U20" s="137"/>
      <c r="V20" s="137"/>
      <c r="W20" s="137"/>
      <c r="X20" s="137"/>
      <c r="Y20" s="138"/>
      <c r="Z20" s="87"/>
      <c r="AA20" s="88"/>
      <c r="AB20" s="101"/>
      <c r="AC20" s="88"/>
      <c r="AD20" s="88"/>
      <c r="AE20" s="101"/>
      <c r="AF20" s="88"/>
      <c r="AG20" s="88"/>
      <c r="AH20" s="94"/>
      <c r="AI20" s="95"/>
      <c r="AJ20" s="96"/>
      <c r="AK20" s="118"/>
      <c r="AL20" s="119"/>
      <c r="AM20" s="144"/>
      <c r="AN20" s="118"/>
      <c r="AO20" s="119"/>
      <c r="AP20" s="144"/>
      <c r="AQ20" s="118"/>
      <c r="AR20" s="119"/>
      <c r="AS20" s="144"/>
      <c r="AT20" s="153"/>
      <c r="AU20" s="153"/>
      <c r="AV20" s="153"/>
      <c r="AW20" s="153"/>
      <c r="AX20" s="153"/>
      <c r="AY20" s="153"/>
      <c r="AZ20" s="118"/>
      <c r="BA20" s="119"/>
      <c r="BB20" s="144"/>
      <c r="BC20" s="118"/>
      <c r="BD20" s="119"/>
      <c r="BE20" s="144"/>
      <c r="BF20" s="118"/>
      <c r="BG20" s="119"/>
      <c r="BH20" s="119"/>
      <c r="BI20" s="119"/>
      <c r="BJ20" s="119"/>
      <c r="BK20" s="144"/>
      <c r="BL20" s="2"/>
    </row>
    <row r="21" spans="1:64" s="4" customFormat="1" ht="10.5" customHeight="1">
      <c r="A21" s="20"/>
      <c r="B21" s="139"/>
      <c r="C21" s="101"/>
      <c r="D21" s="101"/>
      <c r="E21" s="101"/>
      <c r="F21" s="101"/>
      <c r="G21" s="157"/>
      <c r="H21" s="108">
        <v>29</v>
      </c>
      <c r="I21" s="109"/>
      <c r="J21" s="112" t="s">
        <v>56</v>
      </c>
      <c r="K21" s="113"/>
      <c r="L21" s="104">
        <v>47</v>
      </c>
      <c r="M21" s="105"/>
      <c r="N21" s="108">
        <v>36</v>
      </c>
      <c r="O21" s="109"/>
      <c r="P21" s="112" t="s">
        <v>56</v>
      </c>
      <c r="Q21" s="113"/>
      <c r="R21" s="104">
        <v>33</v>
      </c>
      <c r="S21" s="105"/>
      <c r="T21" s="139"/>
      <c r="U21" s="137"/>
      <c r="V21" s="137"/>
      <c r="W21" s="137"/>
      <c r="X21" s="137"/>
      <c r="Y21" s="138"/>
      <c r="Z21" s="87"/>
      <c r="AA21" s="88"/>
      <c r="AB21" s="101"/>
      <c r="AC21" s="88"/>
      <c r="AD21" s="88"/>
      <c r="AE21" s="101"/>
      <c r="AF21" s="88"/>
      <c r="AG21" s="88"/>
      <c r="AH21" s="94"/>
      <c r="AI21" s="95"/>
      <c r="AJ21" s="96"/>
      <c r="AK21" s="118"/>
      <c r="AL21" s="119"/>
      <c r="AM21" s="144"/>
      <c r="AN21" s="118"/>
      <c r="AO21" s="119"/>
      <c r="AP21" s="144"/>
      <c r="AQ21" s="118"/>
      <c r="AR21" s="119"/>
      <c r="AS21" s="144"/>
      <c r="AT21" s="153"/>
      <c r="AU21" s="153"/>
      <c r="AV21" s="153"/>
      <c r="AW21" s="153"/>
      <c r="AX21" s="153"/>
      <c r="AY21" s="153"/>
      <c r="AZ21" s="118"/>
      <c r="BA21" s="119"/>
      <c r="BB21" s="144"/>
      <c r="BC21" s="118"/>
      <c r="BD21" s="119"/>
      <c r="BE21" s="144"/>
      <c r="BF21" s="118"/>
      <c r="BG21" s="119"/>
      <c r="BH21" s="119"/>
      <c r="BI21" s="119"/>
      <c r="BJ21" s="119"/>
      <c r="BK21" s="144"/>
      <c r="BL21" s="2"/>
    </row>
    <row r="22" spans="1:64" s="4" customFormat="1" ht="10.5" customHeight="1">
      <c r="A22" s="20"/>
      <c r="B22" s="158"/>
      <c r="C22" s="102"/>
      <c r="D22" s="102"/>
      <c r="E22" s="102"/>
      <c r="F22" s="102"/>
      <c r="G22" s="159"/>
      <c r="H22" s="110"/>
      <c r="I22" s="111"/>
      <c r="J22" s="114"/>
      <c r="K22" s="114"/>
      <c r="L22" s="106"/>
      <c r="M22" s="107"/>
      <c r="N22" s="110"/>
      <c r="O22" s="111"/>
      <c r="P22" s="114"/>
      <c r="Q22" s="114"/>
      <c r="R22" s="106"/>
      <c r="S22" s="107"/>
      <c r="T22" s="140"/>
      <c r="U22" s="141"/>
      <c r="V22" s="141"/>
      <c r="W22" s="141"/>
      <c r="X22" s="141"/>
      <c r="Y22" s="142"/>
      <c r="Z22" s="89"/>
      <c r="AA22" s="90"/>
      <c r="AB22" s="102"/>
      <c r="AC22" s="90"/>
      <c r="AD22" s="90"/>
      <c r="AE22" s="102"/>
      <c r="AF22" s="90"/>
      <c r="AG22" s="90"/>
      <c r="AH22" s="97"/>
      <c r="AI22" s="98"/>
      <c r="AJ22" s="99"/>
      <c r="AK22" s="123"/>
      <c r="AL22" s="124"/>
      <c r="AM22" s="145"/>
      <c r="AN22" s="123"/>
      <c r="AO22" s="124"/>
      <c r="AP22" s="145"/>
      <c r="AQ22" s="123"/>
      <c r="AR22" s="124"/>
      <c r="AS22" s="145"/>
      <c r="AT22" s="153"/>
      <c r="AU22" s="153"/>
      <c r="AV22" s="153"/>
      <c r="AW22" s="153"/>
      <c r="AX22" s="153"/>
      <c r="AY22" s="153"/>
      <c r="AZ22" s="123"/>
      <c r="BA22" s="124"/>
      <c r="BB22" s="145"/>
      <c r="BC22" s="123"/>
      <c r="BD22" s="124"/>
      <c r="BE22" s="145"/>
      <c r="BF22" s="123"/>
      <c r="BG22" s="124"/>
      <c r="BH22" s="124"/>
      <c r="BI22" s="124"/>
      <c r="BJ22" s="124"/>
      <c r="BK22" s="145"/>
      <c r="BL22" s="2"/>
    </row>
    <row r="23" spans="1:64" s="4" customFormat="1" ht="10.5" customHeight="1">
      <c r="A23" s="20"/>
      <c r="B23" s="5"/>
      <c r="C23" s="5"/>
      <c r="D23" s="5"/>
      <c r="E23" s="5"/>
      <c r="F23" s="5"/>
      <c r="G23" s="5"/>
      <c r="H23" s="35"/>
      <c r="I23" s="35"/>
      <c r="J23" s="28"/>
      <c r="K23" s="28"/>
      <c r="L23" s="36"/>
      <c r="M23" s="36"/>
      <c r="N23" s="35"/>
      <c r="O23" s="35"/>
      <c r="P23" s="28"/>
      <c r="Q23" s="28"/>
      <c r="R23" s="36"/>
      <c r="S23" s="36"/>
      <c r="T23" s="29"/>
      <c r="U23" s="29"/>
      <c r="V23" s="29"/>
      <c r="W23" s="29"/>
      <c r="X23" s="29"/>
      <c r="Y23" s="29"/>
      <c r="Z23" s="26"/>
      <c r="AA23" s="26"/>
      <c r="AB23" s="5"/>
      <c r="AC23" s="26"/>
      <c r="AD23" s="26"/>
      <c r="AE23" s="5"/>
      <c r="AF23" s="26"/>
      <c r="AG23" s="26"/>
      <c r="AH23" s="34"/>
      <c r="AI23" s="34"/>
      <c r="AJ23" s="34"/>
      <c r="AK23" s="27"/>
      <c r="AL23" s="27"/>
      <c r="AM23" s="27"/>
      <c r="AN23" s="27"/>
      <c r="AO23" s="27"/>
      <c r="AP23" s="27"/>
      <c r="AQ23" s="27"/>
      <c r="AR23" s="27"/>
      <c r="AS23" s="27"/>
      <c r="AT23" s="5"/>
      <c r="AU23" s="5"/>
      <c r="AV23" s="5"/>
      <c r="AW23" s="5"/>
      <c r="AX23" s="5"/>
      <c r="AY23" s="5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"/>
    </row>
    <row r="24" spans="1:64" s="4" customFormat="1" ht="10.5" customHeight="1">
      <c r="A24" s="20"/>
      <c r="B24" s="5"/>
      <c r="C24" s="5"/>
      <c r="D24" s="5"/>
      <c r="E24" s="5"/>
      <c r="F24" s="5"/>
      <c r="G24" s="5"/>
      <c r="H24" s="35"/>
      <c r="I24" s="35"/>
      <c r="J24" s="28"/>
      <c r="K24" s="28"/>
      <c r="L24" s="36"/>
      <c r="M24" s="36"/>
      <c r="N24" s="35"/>
      <c r="O24" s="35"/>
      <c r="P24" s="28"/>
      <c r="Q24" s="28"/>
      <c r="R24" s="36"/>
      <c r="S24" s="36"/>
      <c r="T24" s="29"/>
      <c r="U24" s="29"/>
      <c r="V24" s="29"/>
      <c r="W24" s="29"/>
      <c r="X24" s="29"/>
      <c r="Y24" s="29"/>
      <c r="Z24" s="26"/>
      <c r="AA24" s="26"/>
      <c r="AB24" s="5"/>
      <c r="AC24" s="26"/>
      <c r="AD24" s="26"/>
      <c r="AE24" s="5"/>
      <c r="AF24" s="26"/>
      <c r="AG24" s="26"/>
      <c r="AH24" s="34"/>
      <c r="AI24" s="34"/>
      <c r="AJ24" s="34"/>
      <c r="AK24" s="27"/>
      <c r="AL24" s="27"/>
      <c r="AM24" s="27"/>
      <c r="AN24" s="27"/>
      <c r="AO24" s="27"/>
      <c r="AP24" s="27"/>
      <c r="AQ24" s="27"/>
      <c r="AR24" s="27"/>
      <c r="AS24" s="27"/>
      <c r="AT24" s="5"/>
      <c r="AU24" s="5"/>
      <c r="AV24" s="5"/>
      <c r="AW24" s="5"/>
      <c r="AX24" s="5"/>
      <c r="AY24" s="5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"/>
    </row>
    <row r="25" spans="1:63" s="4" customFormat="1" ht="14.25" customHeight="1">
      <c r="A25" s="21"/>
      <c r="B25" s="21"/>
      <c r="C25" s="19"/>
      <c r="D25" s="19"/>
      <c r="E25" s="19"/>
      <c r="F25" s="19"/>
      <c r="G25" s="19"/>
      <c r="H25" s="19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  <c r="W25" s="19"/>
      <c r="X25" s="19"/>
      <c r="Y25" s="19"/>
      <c r="Z25" s="19"/>
      <c r="AA25" s="19"/>
      <c r="AB25" s="19"/>
      <c r="AC25" s="19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22"/>
      <c r="AP25" s="22"/>
      <c r="AQ25" s="22"/>
      <c r="AR25" s="22"/>
      <c r="AS25" s="22"/>
      <c r="AT25" s="22"/>
      <c r="AU25" s="21"/>
      <c r="AV25" s="21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</row>
    <row r="26" spans="1:63" s="4" customFormat="1" ht="14.25" customHeight="1">
      <c r="A26" s="154" t="s">
        <v>15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7"/>
      <c r="O26" s="18"/>
      <c r="P26" s="18"/>
      <c r="Q26" s="18"/>
      <c r="R26" s="18"/>
      <c r="S26" s="18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5"/>
      <c r="AO26" s="5"/>
      <c r="AP26" s="5"/>
      <c r="AQ26" s="5"/>
      <c r="AR26" s="5"/>
      <c r="AS26" s="22"/>
      <c r="AT26" s="22"/>
      <c r="AU26" s="21"/>
      <c r="AV26" s="21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</row>
    <row r="27" spans="1:63" s="4" customFormat="1" ht="10.5" customHeight="1">
      <c r="A27" s="17"/>
      <c r="B27" s="177"/>
      <c r="C27" s="177"/>
      <c r="D27" s="177"/>
      <c r="E27" s="177"/>
      <c r="F27" s="177"/>
      <c r="G27" s="177"/>
      <c r="H27" s="85" t="s">
        <v>31</v>
      </c>
      <c r="I27" s="103"/>
      <c r="J27" s="103"/>
      <c r="K27" s="103"/>
      <c r="L27" s="103"/>
      <c r="M27" s="156"/>
      <c r="N27" s="153" t="s">
        <v>35</v>
      </c>
      <c r="O27" s="153"/>
      <c r="P27" s="153"/>
      <c r="Q27" s="153"/>
      <c r="R27" s="153"/>
      <c r="S27" s="153"/>
      <c r="T27" s="153" t="s">
        <v>33</v>
      </c>
      <c r="U27" s="153"/>
      <c r="V27" s="153"/>
      <c r="W27" s="153"/>
      <c r="X27" s="153"/>
      <c r="Y27" s="153"/>
      <c r="Z27" s="85" t="s">
        <v>0</v>
      </c>
      <c r="AA27" s="115"/>
      <c r="AB27" s="115"/>
      <c r="AC27" s="115"/>
      <c r="AD27" s="115"/>
      <c r="AE27" s="116"/>
      <c r="AF27" s="116"/>
      <c r="AG27" s="117"/>
      <c r="AH27" s="85" t="s">
        <v>40</v>
      </c>
      <c r="AI27" s="115"/>
      <c r="AJ27" s="143"/>
      <c r="AK27" s="85" t="s">
        <v>2</v>
      </c>
      <c r="AL27" s="115"/>
      <c r="AM27" s="143"/>
      <c r="AN27" s="85" t="s">
        <v>3</v>
      </c>
      <c r="AO27" s="115"/>
      <c r="AP27" s="143"/>
      <c r="AQ27" s="85" t="s">
        <v>4</v>
      </c>
      <c r="AR27" s="115"/>
      <c r="AS27" s="143"/>
      <c r="AT27" s="85" t="s">
        <v>5</v>
      </c>
      <c r="AU27" s="115"/>
      <c r="AV27" s="115"/>
      <c r="AW27" s="115"/>
      <c r="AX27" s="115"/>
      <c r="AY27" s="143"/>
      <c r="AZ27" s="85" t="s">
        <v>1</v>
      </c>
      <c r="BA27" s="116"/>
      <c r="BB27" s="117"/>
      <c r="BC27" s="85" t="s">
        <v>1</v>
      </c>
      <c r="BD27" s="116"/>
      <c r="BE27" s="117"/>
      <c r="BF27" s="85" t="s">
        <v>6</v>
      </c>
      <c r="BG27" s="115"/>
      <c r="BH27" s="115"/>
      <c r="BI27" s="115"/>
      <c r="BJ27" s="115"/>
      <c r="BK27" s="143"/>
    </row>
    <row r="28" spans="1:63" s="4" customFormat="1" ht="10.5" customHeight="1">
      <c r="A28" s="17"/>
      <c r="B28" s="177"/>
      <c r="C28" s="177"/>
      <c r="D28" s="177"/>
      <c r="E28" s="177"/>
      <c r="F28" s="177"/>
      <c r="G28" s="177"/>
      <c r="H28" s="139"/>
      <c r="I28" s="101"/>
      <c r="J28" s="101"/>
      <c r="K28" s="101"/>
      <c r="L28" s="101"/>
      <c r="M28" s="157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18"/>
      <c r="AA28" s="119"/>
      <c r="AB28" s="119"/>
      <c r="AC28" s="119"/>
      <c r="AD28" s="120"/>
      <c r="AE28" s="121"/>
      <c r="AF28" s="121"/>
      <c r="AG28" s="122"/>
      <c r="AH28" s="118"/>
      <c r="AI28" s="119"/>
      <c r="AJ28" s="144"/>
      <c r="AK28" s="118"/>
      <c r="AL28" s="119"/>
      <c r="AM28" s="144"/>
      <c r="AN28" s="118"/>
      <c r="AO28" s="119"/>
      <c r="AP28" s="144"/>
      <c r="AQ28" s="118"/>
      <c r="AR28" s="119"/>
      <c r="AS28" s="144"/>
      <c r="AT28" s="118"/>
      <c r="AU28" s="119"/>
      <c r="AV28" s="119"/>
      <c r="AW28" s="119"/>
      <c r="AX28" s="119"/>
      <c r="AY28" s="144"/>
      <c r="AZ28" s="146"/>
      <c r="BA28" s="121"/>
      <c r="BB28" s="122"/>
      <c r="BC28" s="146"/>
      <c r="BD28" s="121"/>
      <c r="BE28" s="122"/>
      <c r="BF28" s="118"/>
      <c r="BG28" s="119"/>
      <c r="BH28" s="119"/>
      <c r="BI28" s="119"/>
      <c r="BJ28" s="119"/>
      <c r="BK28" s="144"/>
    </row>
    <row r="29" spans="1:63" s="4" customFormat="1" ht="10.5" customHeight="1">
      <c r="A29" s="17"/>
      <c r="B29" s="177"/>
      <c r="C29" s="177"/>
      <c r="D29" s="177"/>
      <c r="E29" s="177"/>
      <c r="F29" s="177"/>
      <c r="G29" s="177"/>
      <c r="H29" s="87"/>
      <c r="I29" s="112"/>
      <c r="J29" s="112"/>
      <c r="K29" s="112"/>
      <c r="L29" s="112"/>
      <c r="M29" s="169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18"/>
      <c r="AA29" s="119"/>
      <c r="AB29" s="119"/>
      <c r="AC29" s="119"/>
      <c r="AD29" s="120"/>
      <c r="AE29" s="121"/>
      <c r="AF29" s="121"/>
      <c r="AG29" s="122"/>
      <c r="AH29" s="118"/>
      <c r="AI29" s="119"/>
      <c r="AJ29" s="144"/>
      <c r="AK29" s="118"/>
      <c r="AL29" s="119"/>
      <c r="AM29" s="144"/>
      <c r="AN29" s="118"/>
      <c r="AO29" s="119"/>
      <c r="AP29" s="144"/>
      <c r="AQ29" s="118"/>
      <c r="AR29" s="119"/>
      <c r="AS29" s="144"/>
      <c r="AT29" s="118"/>
      <c r="AU29" s="119"/>
      <c r="AV29" s="119"/>
      <c r="AW29" s="119"/>
      <c r="AX29" s="119"/>
      <c r="AY29" s="144"/>
      <c r="AZ29" s="147" t="s">
        <v>38</v>
      </c>
      <c r="BA29" s="148"/>
      <c r="BB29" s="149"/>
      <c r="BC29" s="147" t="s">
        <v>39</v>
      </c>
      <c r="BD29" s="148"/>
      <c r="BE29" s="149"/>
      <c r="BF29" s="118"/>
      <c r="BG29" s="119"/>
      <c r="BH29" s="119"/>
      <c r="BI29" s="119"/>
      <c r="BJ29" s="119"/>
      <c r="BK29" s="144"/>
    </row>
    <row r="30" spans="1:63" s="4" customFormat="1" ht="10.5" customHeight="1">
      <c r="A30" s="17"/>
      <c r="B30" s="177"/>
      <c r="C30" s="177"/>
      <c r="D30" s="177"/>
      <c r="E30" s="177"/>
      <c r="F30" s="177"/>
      <c r="G30" s="177"/>
      <c r="H30" s="89"/>
      <c r="I30" s="90"/>
      <c r="J30" s="90"/>
      <c r="K30" s="90"/>
      <c r="L30" s="90"/>
      <c r="M30" s="170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23"/>
      <c r="AA30" s="124"/>
      <c r="AB30" s="124"/>
      <c r="AC30" s="124"/>
      <c r="AD30" s="124"/>
      <c r="AE30" s="125"/>
      <c r="AF30" s="125"/>
      <c r="AG30" s="126"/>
      <c r="AH30" s="123"/>
      <c r="AI30" s="124"/>
      <c r="AJ30" s="145"/>
      <c r="AK30" s="123"/>
      <c r="AL30" s="124"/>
      <c r="AM30" s="145"/>
      <c r="AN30" s="123"/>
      <c r="AO30" s="124"/>
      <c r="AP30" s="145"/>
      <c r="AQ30" s="123"/>
      <c r="AR30" s="124"/>
      <c r="AS30" s="145"/>
      <c r="AT30" s="123"/>
      <c r="AU30" s="124"/>
      <c r="AV30" s="124"/>
      <c r="AW30" s="124"/>
      <c r="AX30" s="124"/>
      <c r="AY30" s="145"/>
      <c r="AZ30" s="150"/>
      <c r="BA30" s="151"/>
      <c r="BB30" s="152"/>
      <c r="BC30" s="150"/>
      <c r="BD30" s="151"/>
      <c r="BE30" s="152"/>
      <c r="BF30" s="123"/>
      <c r="BG30" s="124"/>
      <c r="BH30" s="124"/>
      <c r="BI30" s="124"/>
      <c r="BJ30" s="124"/>
      <c r="BK30" s="145"/>
    </row>
    <row r="31" spans="1:63" s="4" customFormat="1" ht="10.5" customHeight="1">
      <c r="A31" s="17"/>
      <c r="B31" s="85" t="s">
        <v>31</v>
      </c>
      <c r="C31" s="103"/>
      <c r="D31" s="103"/>
      <c r="E31" s="103"/>
      <c r="F31" s="103"/>
      <c r="G31" s="156"/>
      <c r="H31" s="85"/>
      <c r="I31" s="134"/>
      <c r="J31" s="134"/>
      <c r="K31" s="134"/>
      <c r="L31" s="134"/>
      <c r="M31" s="135"/>
      <c r="N31" s="127" t="s">
        <v>60</v>
      </c>
      <c r="O31" s="128"/>
      <c r="P31" s="128"/>
      <c r="Q31" s="128"/>
      <c r="R31" s="128"/>
      <c r="S31" s="129"/>
      <c r="T31" s="127" t="s">
        <v>59</v>
      </c>
      <c r="U31" s="128"/>
      <c r="V31" s="128"/>
      <c r="W31" s="128"/>
      <c r="X31" s="128"/>
      <c r="Y31" s="129"/>
      <c r="Z31" s="85">
        <f>COUNTIF(H31:Y32,"○")</f>
        <v>1</v>
      </c>
      <c r="AA31" s="86"/>
      <c r="AB31" s="100" t="s">
        <v>25</v>
      </c>
      <c r="AC31" s="103">
        <f>COUNTIF(H31:Y32,"×")</f>
        <v>1</v>
      </c>
      <c r="AD31" s="86"/>
      <c r="AE31" s="100" t="s">
        <v>25</v>
      </c>
      <c r="AF31" s="103">
        <f>COUNTIF(H31:Y32,"△")</f>
        <v>0</v>
      </c>
      <c r="AG31" s="86"/>
      <c r="AH31" s="91">
        <f>(Z31*5)+(AF31*1)</f>
        <v>5</v>
      </c>
      <c r="AI31" s="92"/>
      <c r="AJ31" s="93"/>
      <c r="AK31" s="85">
        <f>SUM(N33,T33)</f>
        <v>115</v>
      </c>
      <c r="AL31" s="115"/>
      <c r="AM31" s="143"/>
      <c r="AN31" s="85">
        <f>SUM(R33,X33)</f>
        <v>62</v>
      </c>
      <c r="AO31" s="115"/>
      <c r="AP31" s="143"/>
      <c r="AQ31" s="85">
        <f>AK31-AN31</f>
        <v>53</v>
      </c>
      <c r="AR31" s="115"/>
      <c r="AS31" s="143"/>
      <c r="AT31" s="153">
        <f>ROUNDDOWN(AK31/AN31,6)</f>
        <v>1.854838</v>
      </c>
      <c r="AU31" s="153"/>
      <c r="AV31" s="153"/>
      <c r="AW31" s="153"/>
      <c r="AX31" s="153"/>
      <c r="AY31" s="153"/>
      <c r="AZ31" s="85">
        <f>RANK(Z31,Z31:AA42)</f>
        <v>2</v>
      </c>
      <c r="BA31" s="115"/>
      <c r="BB31" s="143"/>
      <c r="BC31" s="85">
        <f>RANK(AT31,AT31:AY42)</f>
        <v>2</v>
      </c>
      <c r="BD31" s="115"/>
      <c r="BE31" s="143"/>
      <c r="BF31" s="85">
        <v>2</v>
      </c>
      <c r="BG31" s="115"/>
      <c r="BH31" s="115"/>
      <c r="BI31" s="115"/>
      <c r="BJ31" s="115"/>
      <c r="BK31" s="143"/>
    </row>
    <row r="32" spans="1:63" s="4" customFormat="1" ht="10.5" customHeight="1">
      <c r="A32" s="17"/>
      <c r="B32" s="139"/>
      <c r="C32" s="101"/>
      <c r="D32" s="101"/>
      <c r="E32" s="101"/>
      <c r="F32" s="101"/>
      <c r="G32" s="157"/>
      <c r="H32" s="136"/>
      <c r="I32" s="137"/>
      <c r="J32" s="137"/>
      <c r="K32" s="137"/>
      <c r="L32" s="137"/>
      <c r="M32" s="138"/>
      <c r="N32" s="130"/>
      <c r="O32" s="131"/>
      <c r="P32" s="131"/>
      <c r="Q32" s="131"/>
      <c r="R32" s="131"/>
      <c r="S32" s="132"/>
      <c r="T32" s="130"/>
      <c r="U32" s="131"/>
      <c r="V32" s="131"/>
      <c r="W32" s="131"/>
      <c r="X32" s="131"/>
      <c r="Y32" s="132"/>
      <c r="Z32" s="87"/>
      <c r="AA32" s="88"/>
      <c r="AB32" s="101"/>
      <c r="AC32" s="88"/>
      <c r="AD32" s="88"/>
      <c r="AE32" s="101"/>
      <c r="AF32" s="88"/>
      <c r="AG32" s="88"/>
      <c r="AH32" s="94"/>
      <c r="AI32" s="95"/>
      <c r="AJ32" s="96"/>
      <c r="AK32" s="118"/>
      <c r="AL32" s="119"/>
      <c r="AM32" s="144"/>
      <c r="AN32" s="118"/>
      <c r="AO32" s="119"/>
      <c r="AP32" s="144"/>
      <c r="AQ32" s="118"/>
      <c r="AR32" s="119"/>
      <c r="AS32" s="144"/>
      <c r="AT32" s="153"/>
      <c r="AU32" s="153"/>
      <c r="AV32" s="153"/>
      <c r="AW32" s="153"/>
      <c r="AX32" s="153"/>
      <c r="AY32" s="153"/>
      <c r="AZ32" s="118"/>
      <c r="BA32" s="119"/>
      <c r="BB32" s="144"/>
      <c r="BC32" s="118"/>
      <c r="BD32" s="119"/>
      <c r="BE32" s="144"/>
      <c r="BF32" s="118"/>
      <c r="BG32" s="119"/>
      <c r="BH32" s="119"/>
      <c r="BI32" s="119"/>
      <c r="BJ32" s="119"/>
      <c r="BK32" s="144"/>
    </row>
    <row r="33" spans="1:63" s="4" customFormat="1" ht="10.5" customHeight="1">
      <c r="A33" s="17"/>
      <c r="B33" s="87"/>
      <c r="C33" s="112"/>
      <c r="D33" s="112"/>
      <c r="E33" s="112"/>
      <c r="F33" s="112"/>
      <c r="G33" s="169"/>
      <c r="H33" s="139"/>
      <c r="I33" s="137"/>
      <c r="J33" s="137"/>
      <c r="K33" s="137"/>
      <c r="L33" s="137"/>
      <c r="M33" s="138"/>
      <c r="N33" s="108">
        <v>82</v>
      </c>
      <c r="O33" s="109"/>
      <c r="P33" s="112" t="s">
        <v>56</v>
      </c>
      <c r="Q33" s="113"/>
      <c r="R33" s="104">
        <v>14</v>
      </c>
      <c r="S33" s="105"/>
      <c r="T33" s="108">
        <v>33</v>
      </c>
      <c r="U33" s="109"/>
      <c r="V33" s="112" t="s">
        <v>56</v>
      </c>
      <c r="W33" s="113"/>
      <c r="X33" s="104">
        <v>48</v>
      </c>
      <c r="Y33" s="105"/>
      <c r="Z33" s="87"/>
      <c r="AA33" s="88"/>
      <c r="AB33" s="101"/>
      <c r="AC33" s="88"/>
      <c r="AD33" s="88"/>
      <c r="AE33" s="101"/>
      <c r="AF33" s="88"/>
      <c r="AG33" s="88"/>
      <c r="AH33" s="94"/>
      <c r="AI33" s="95"/>
      <c r="AJ33" s="96"/>
      <c r="AK33" s="118"/>
      <c r="AL33" s="119"/>
      <c r="AM33" s="144"/>
      <c r="AN33" s="118"/>
      <c r="AO33" s="119"/>
      <c r="AP33" s="144"/>
      <c r="AQ33" s="118"/>
      <c r="AR33" s="119"/>
      <c r="AS33" s="144"/>
      <c r="AT33" s="153"/>
      <c r="AU33" s="153"/>
      <c r="AV33" s="153"/>
      <c r="AW33" s="153"/>
      <c r="AX33" s="153"/>
      <c r="AY33" s="153"/>
      <c r="AZ33" s="118"/>
      <c r="BA33" s="119"/>
      <c r="BB33" s="144"/>
      <c r="BC33" s="118"/>
      <c r="BD33" s="119"/>
      <c r="BE33" s="144"/>
      <c r="BF33" s="118"/>
      <c r="BG33" s="119"/>
      <c r="BH33" s="119"/>
      <c r="BI33" s="119"/>
      <c r="BJ33" s="119"/>
      <c r="BK33" s="144"/>
    </row>
    <row r="34" spans="1:63" s="4" customFormat="1" ht="10.5" customHeight="1">
      <c r="A34" s="17"/>
      <c r="B34" s="89"/>
      <c r="C34" s="90"/>
      <c r="D34" s="90"/>
      <c r="E34" s="90"/>
      <c r="F34" s="90"/>
      <c r="G34" s="170"/>
      <c r="H34" s="140"/>
      <c r="I34" s="141"/>
      <c r="J34" s="141"/>
      <c r="K34" s="141"/>
      <c r="L34" s="141"/>
      <c r="M34" s="142"/>
      <c r="N34" s="110"/>
      <c r="O34" s="111"/>
      <c r="P34" s="114"/>
      <c r="Q34" s="114"/>
      <c r="R34" s="106"/>
      <c r="S34" s="107"/>
      <c r="T34" s="110"/>
      <c r="U34" s="111"/>
      <c r="V34" s="114"/>
      <c r="W34" s="114"/>
      <c r="X34" s="106"/>
      <c r="Y34" s="107"/>
      <c r="Z34" s="89"/>
      <c r="AA34" s="90"/>
      <c r="AB34" s="102"/>
      <c r="AC34" s="90"/>
      <c r="AD34" s="90"/>
      <c r="AE34" s="102"/>
      <c r="AF34" s="90"/>
      <c r="AG34" s="90"/>
      <c r="AH34" s="97"/>
      <c r="AI34" s="98"/>
      <c r="AJ34" s="99"/>
      <c r="AK34" s="123"/>
      <c r="AL34" s="124"/>
      <c r="AM34" s="145"/>
      <c r="AN34" s="123"/>
      <c r="AO34" s="124"/>
      <c r="AP34" s="145"/>
      <c r="AQ34" s="123"/>
      <c r="AR34" s="124"/>
      <c r="AS34" s="145"/>
      <c r="AT34" s="153"/>
      <c r="AU34" s="153"/>
      <c r="AV34" s="153"/>
      <c r="AW34" s="153"/>
      <c r="AX34" s="153"/>
      <c r="AY34" s="153"/>
      <c r="AZ34" s="123"/>
      <c r="BA34" s="124"/>
      <c r="BB34" s="145"/>
      <c r="BC34" s="123"/>
      <c r="BD34" s="124"/>
      <c r="BE34" s="145"/>
      <c r="BF34" s="123"/>
      <c r="BG34" s="124"/>
      <c r="BH34" s="124"/>
      <c r="BI34" s="124"/>
      <c r="BJ34" s="124"/>
      <c r="BK34" s="145"/>
    </row>
    <row r="35" spans="1:63" s="4" customFormat="1" ht="10.5" customHeight="1">
      <c r="A35" s="17"/>
      <c r="B35" s="153" t="s">
        <v>35</v>
      </c>
      <c r="C35" s="153"/>
      <c r="D35" s="153"/>
      <c r="E35" s="153"/>
      <c r="F35" s="153"/>
      <c r="G35" s="153"/>
      <c r="H35" s="127" t="s">
        <v>59</v>
      </c>
      <c r="I35" s="128"/>
      <c r="J35" s="128"/>
      <c r="K35" s="128"/>
      <c r="L35" s="128"/>
      <c r="M35" s="129"/>
      <c r="N35" s="85"/>
      <c r="O35" s="134"/>
      <c r="P35" s="134"/>
      <c r="Q35" s="134"/>
      <c r="R35" s="134"/>
      <c r="S35" s="135"/>
      <c r="T35" s="127" t="s">
        <v>59</v>
      </c>
      <c r="U35" s="128"/>
      <c r="V35" s="128"/>
      <c r="W35" s="128"/>
      <c r="X35" s="128"/>
      <c r="Y35" s="129"/>
      <c r="Z35" s="85">
        <f>COUNTIF(H35:Y36,"○")</f>
        <v>0</v>
      </c>
      <c r="AA35" s="86"/>
      <c r="AB35" s="100" t="s">
        <v>25</v>
      </c>
      <c r="AC35" s="103">
        <f>COUNTIF(H35:Y36,"×")</f>
        <v>2</v>
      </c>
      <c r="AD35" s="86"/>
      <c r="AE35" s="100" t="s">
        <v>25</v>
      </c>
      <c r="AF35" s="103">
        <f>COUNTIF(H35:Y36,"△")</f>
        <v>0</v>
      </c>
      <c r="AG35" s="86"/>
      <c r="AH35" s="91">
        <f>(Z35*5)+(AF35*1)</f>
        <v>0</v>
      </c>
      <c r="AI35" s="92"/>
      <c r="AJ35" s="93"/>
      <c r="AK35" s="91">
        <f>SUM(H37,T37)</f>
        <v>23</v>
      </c>
      <c r="AL35" s="92"/>
      <c r="AM35" s="93"/>
      <c r="AN35" s="91">
        <f>SUM(L37,X37)</f>
        <v>176</v>
      </c>
      <c r="AO35" s="92"/>
      <c r="AP35" s="93"/>
      <c r="AQ35" s="85">
        <f>AK35-AN35</f>
        <v>-153</v>
      </c>
      <c r="AR35" s="115"/>
      <c r="AS35" s="143"/>
      <c r="AT35" s="153">
        <f>ROUNDDOWN(AK35/AN35,6)</f>
        <v>0.130681</v>
      </c>
      <c r="AU35" s="153"/>
      <c r="AV35" s="153"/>
      <c r="AW35" s="153"/>
      <c r="AX35" s="153"/>
      <c r="AY35" s="153"/>
      <c r="AZ35" s="85">
        <f>RANK(Z35,Z31:AA42)</f>
        <v>3</v>
      </c>
      <c r="BA35" s="115"/>
      <c r="BB35" s="143"/>
      <c r="BC35" s="85">
        <f>RANK(AT35,AT31:AY42)</f>
        <v>3</v>
      </c>
      <c r="BD35" s="115"/>
      <c r="BE35" s="143"/>
      <c r="BF35" s="85">
        <v>3</v>
      </c>
      <c r="BG35" s="115"/>
      <c r="BH35" s="115"/>
      <c r="BI35" s="115"/>
      <c r="BJ35" s="115"/>
      <c r="BK35" s="143"/>
    </row>
    <row r="36" spans="1:63" s="4" customFormat="1" ht="10.5" customHeight="1">
      <c r="A36" s="17"/>
      <c r="B36" s="153"/>
      <c r="C36" s="153"/>
      <c r="D36" s="153"/>
      <c r="E36" s="153"/>
      <c r="F36" s="153"/>
      <c r="G36" s="153"/>
      <c r="H36" s="130"/>
      <c r="I36" s="131"/>
      <c r="J36" s="131"/>
      <c r="K36" s="131"/>
      <c r="L36" s="131"/>
      <c r="M36" s="132"/>
      <c r="N36" s="136"/>
      <c r="O36" s="137"/>
      <c r="P36" s="137"/>
      <c r="Q36" s="137"/>
      <c r="R36" s="137"/>
      <c r="S36" s="138"/>
      <c r="T36" s="130"/>
      <c r="U36" s="131"/>
      <c r="V36" s="131"/>
      <c r="W36" s="131"/>
      <c r="X36" s="131"/>
      <c r="Y36" s="132"/>
      <c r="Z36" s="87"/>
      <c r="AA36" s="88"/>
      <c r="AB36" s="101"/>
      <c r="AC36" s="88"/>
      <c r="AD36" s="88"/>
      <c r="AE36" s="101"/>
      <c r="AF36" s="88"/>
      <c r="AG36" s="88"/>
      <c r="AH36" s="94"/>
      <c r="AI36" s="95"/>
      <c r="AJ36" s="96"/>
      <c r="AK36" s="94"/>
      <c r="AL36" s="171"/>
      <c r="AM36" s="96"/>
      <c r="AN36" s="94"/>
      <c r="AO36" s="171"/>
      <c r="AP36" s="96"/>
      <c r="AQ36" s="118"/>
      <c r="AR36" s="119"/>
      <c r="AS36" s="144"/>
      <c r="AT36" s="153"/>
      <c r="AU36" s="153"/>
      <c r="AV36" s="153"/>
      <c r="AW36" s="153"/>
      <c r="AX36" s="153"/>
      <c r="AY36" s="153"/>
      <c r="AZ36" s="118"/>
      <c r="BA36" s="119"/>
      <c r="BB36" s="144"/>
      <c r="BC36" s="118"/>
      <c r="BD36" s="119"/>
      <c r="BE36" s="144"/>
      <c r="BF36" s="118"/>
      <c r="BG36" s="119"/>
      <c r="BH36" s="119"/>
      <c r="BI36" s="119"/>
      <c r="BJ36" s="119"/>
      <c r="BK36" s="144"/>
    </row>
    <row r="37" spans="1:63" s="4" customFormat="1" ht="10.5" customHeight="1">
      <c r="A37" s="17"/>
      <c r="B37" s="153"/>
      <c r="C37" s="153"/>
      <c r="D37" s="153"/>
      <c r="E37" s="153"/>
      <c r="F37" s="153"/>
      <c r="G37" s="153"/>
      <c r="H37" s="108">
        <v>14</v>
      </c>
      <c r="I37" s="109"/>
      <c r="J37" s="112" t="s">
        <v>56</v>
      </c>
      <c r="K37" s="113"/>
      <c r="L37" s="104">
        <v>82</v>
      </c>
      <c r="M37" s="105"/>
      <c r="N37" s="139"/>
      <c r="O37" s="137"/>
      <c r="P37" s="137"/>
      <c r="Q37" s="137"/>
      <c r="R37" s="137"/>
      <c r="S37" s="138"/>
      <c r="T37" s="108">
        <v>9</v>
      </c>
      <c r="U37" s="109"/>
      <c r="V37" s="112" t="s">
        <v>56</v>
      </c>
      <c r="W37" s="113"/>
      <c r="X37" s="104">
        <v>94</v>
      </c>
      <c r="Y37" s="105"/>
      <c r="Z37" s="87"/>
      <c r="AA37" s="88"/>
      <c r="AB37" s="101"/>
      <c r="AC37" s="88"/>
      <c r="AD37" s="88"/>
      <c r="AE37" s="101"/>
      <c r="AF37" s="88"/>
      <c r="AG37" s="88"/>
      <c r="AH37" s="94"/>
      <c r="AI37" s="95"/>
      <c r="AJ37" s="96"/>
      <c r="AK37" s="94"/>
      <c r="AL37" s="171"/>
      <c r="AM37" s="96"/>
      <c r="AN37" s="94"/>
      <c r="AO37" s="171"/>
      <c r="AP37" s="96"/>
      <c r="AQ37" s="118"/>
      <c r="AR37" s="119"/>
      <c r="AS37" s="144"/>
      <c r="AT37" s="153"/>
      <c r="AU37" s="153"/>
      <c r="AV37" s="153"/>
      <c r="AW37" s="153"/>
      <c r="AX37" s="153"/>
      <c r="AY37" s="153"/>
      <c r="AZ37" s="118"/>
      <c r="BA37" s="119"/>
      <c r="BB37" s="144"/>
      <c r="BC37" s="118"/>
      <c r="BD37" s="119"/>
      <c r="BE37" s="144"/>
      <c r="BF37" s="118"/>
      <c r="BG37" s="119"/>
      <c r="BH37" s="119"/>
      <c r="BI37" s="119"/>
      <c r="BJ37" s="119"/>
      <c r="BK37" s="144"/>
    </row>
    <row r="38" spans="1:63" s="4" customFormat="1" ht="10.5" customHeight="1">
      <c r="A38" s="17"/>
      <c r="B38" s="153"/>
      <c r="C38" s="153"/>
      <c r="D38" s="153"/>
      <c r="E38" s="153"/>
      <c r="F38" s="153"/>
      <c r="G38" s="153"/>
      <c r="H38" s="110"/>
      <c r="I38" s="111"/>
      <c r="J38" s="114"/>
      <c r="K38" s="114"/>
      <c r="L38" s="106"/>
      <c r="M38" s="107"/>
      <c r="N38" s="140"/>
      <c r="O38" s="141"/>
      <c r="P38" s="141"/>
      <c r="Q38" s="141"/>
      <c r="R38" s="141"/>
      <c r="S38" s="142"/>
      <c r="T38" s="110"/>
      <c r="U38" s="111"/>
      <c r="V38" s="114"/>
      <c r="W38" s="114"/>
      <c r="X38" s="106"/>
      <c r="Y38" s="107"/>
      <c r="Z38" s="89"/>
      <c r="AA38" s="90"/>
      <c r="AB38" s="102"/>
      <c r="AC38" s="90"/>
      <c r="AD38" s="90"/>
      <c r="AE38" s="102"/>
      <c r="AF38" s="90"/>
      <c r="AG38" s="90"/>
      <c r="AH38" s="97"/>
      <c r="AI38" s="98"/>
      <c r="AJ38" s="99"/>
      <c r="AK38" s="97"/>
      <c r="AL38" s="98"/>
      <c r="AM38" s="99"/>
      <c r="AN38" s="97"/>
      <c r="AO38" s="98"/>
      <c r="AP38" s="99"/>
      <c r="AQ38" s="123"/>
      <c r="AR38" s="124"/>
      <c r="AS38" s="145"/>
      <c r="AT38" s="153"/>
      <c r="AU38" s="153"/>
      <c r="AV38" s="153"/>
      <c r="AW38" s="153"/>
      <c r="AX38" s="153"/>
      <c r="AY38" s="153"/>
      <c r="AZ38" s="123"/>
      <c r="BA38" s="124"/>
      <c r="BB38" s="145"/>
      <c r="BC38" s="123"/>
      <c r="BD38" s="124"/>
      <c r="BE38" s="145"/>
      <c r="BF38" s="123"/>
      <c r="BG38" s="124"/>
      <c r="BH38" s="124"/>
      <c r="BI38" s="124"/>
      <c r="BJ38" s="124"/>
      <c r="BK38" s="145"/>
    </row>
    <row r="39" spans="1:63" s="4" customFormat="1" ht="10.5" customHeight="1">
      <c r="A39" s="17"/>
      <c r="B39" s="153" t="s">
        <v>33</v>
      </c>
      <c r="C39" s="153"/>
      <c r="D39" s="153"/>
      <c r="E39" s="153"/>
      <c r="F39" s="153"/>
      <c r="G39" s="153"/>
      <c r="H39" s="127" t="s">
        <v>60</v>
      </c>
      <c r="I39" s="128"/>
      <c r="J39" s="128"/>
      <c r="K39" s="128"/>
      <c r="L39" s="128"/>
      <c r="M39" s="129"/>
      <c r="N39" s="127" t="s">
        <v>60</v>
      </c>
      <c r="O39" s="128"/>
      <c r="P39" s="128"/>
      <c r="Q39" s="128"/>
      <c r="R39" s="128"/>
      <c r="S39" s="129"/>
      <c r="T39" s="133"/>
      <c r="U39" s="134"/>
      <c r="V39" s="134"/>
      <c r="W39" s="134"/>
      <c r="X39" s="134"/>
      <c r="Y39" s="135"/>
      <c r="Z39" s="85">
        <f>COUNTIF(H39:Y40,"○")</f>
        <v>2</v>
      </c>
      <c r="AA39" s="86"/>
      <c r="AB39" s="100" t="s">
        <v>25</v>
      </c>
      <c r="AC39" s="103">
        <f>COUNTIF(H39:Y40,"×")</f>
        <v>0</v>
      </c>
      <c r="AD39" s="86"/>
      <c r="AE39" s="100" t="s">
        <v>25</v>
      </c>
      <c r="AF39" s="103">
        <f>COUNTIF(H39:Y40,"△")</f>
        <v>0</v>
      </c>
      <c r="AG39" s="86"/>
      <c r="AH39" s="91">
        <f>(Z39*5)+(AF39*1)</f>
        <v>10</v>
      </c>
      <c r="AI39" s="92"/>
      <c r="AJ39" s="93"/>
      <c r="AK39" s="85">
        <f>SUM(H41,N41)</f>
        <v>142</v>
      </c>
      <c r="AL39" s="115"/>
      <c r="AM39" s="143"/>
      <c r="AN39" s="85">
        <f>SUM(L41,R41)</f>
        <v>42</v>
      </c>
      <c r="AO39" s="115"/>
      <c r="AP39" s="143"/>
      <c r="AQ39" s="85">
        <f>AK39-AN39</f>
        <v>100</v>
      </c>
      <c r="AR39" s="115"/>
      <c r="AS39" s="143"/>
      <c r="AT39" s="153">
        <f>ROUNDDOWN(AK39/AN39,6)</f>
        <v>3.380952</v>
      </c>
      <c r="AU39" s="153"/>
      <c r="AV39" s="153"/>
      <c r="AW39" s="153"/>
      <c r="AX39" s="153"/>
      <c r="AY39" s="153"/>
      <c r="AZ39" s="85">
        <f>RANK(Z39,Z31:AA42)</f>
        <v>1</v>
      </c>
      <c r="BA39" s="115"/>
      <c r="BB39" s="143"/>
      <c r="BC39" s="85">
        <f>RANK(AT39,AT31:AY42)</f>
        <v>1</v>
      </c>
      <c r="BD39" s="115"/>
      <c r="BE39" s="143"/>
      <c r="BF39" s="85">
        <v>1</v>
      </c>
      <c r="BG39" s="115"/>
      <c r="BH39" s="115"/>
      <c r="BI39" s="115"/>
      <c r="BJ39" s="115"/>
      <c r="BK39" s="143"/>
    </row>
    <row r="40" spans="1:63" s="4" customFormat="1" ht="10.5" customHeight="1">
      <c r="A40" s="17"/>
      <c r="B40" s="153"/>
      <c r="C40" s="153"/>
      <c r="D40" s="153"/>
      <c r="E40" s="153"/>
      <c r="F40" s="153"/>
      <c r="G40" s="153"/>
      <c r="H40" s="130"/>
      <c r="I40" s="131"/>
      <c r="J40" s="131"/>
      <c r="K40" s="131"/>
      <c r="L40" s="131"/>
      <c r="M40" s="132"/>
      <c r="N40" s="130"/>
      <c r="O40" s="131"/>
      <c r="P40" s="131"/>
      <c r="Q40" s="131"/>
      <c r="R40" s="131"/>
      <c r="S40" s="132"/>
      <c r="T40" s="136"/>
      <c r="U40" s="137"/>
      <c r="V40" s="137"/>
      <c r="W40" s="137"/>
      <c r="X40" s="137"/>
      <c r="Y40" s="138"/>
      <c r="Z40" s="87"/>
      <c r="AA40" s="88"/>
      <c r="AB40" s="101"/>
      <c r="AC40" s="88"/>
      <c r="AD40" s="88"/>
      <c r="AE40" s="101"/>
      <c r="AF40" s="88"/>
      <c r="AG40" s="88"/>
      <c r="AH40" s="94"/>
      <c r="AI40" s="95"/>
      <c r="AJ40" s="96"/>
      <c r="AK40" s="118"/>
      <c r="AL40" s="119"/>
      <c r="AM40" s="144"/>
      <c r="AN40" s="118"/>
      <c r="AO40" s="119"/>
      <c r="AP40" s="144"/>
      <c r="AQ40" s="118"/>
      <c r="AR40" s="119"/>
      <c r="AS40" s="144"/>
      <c r="AT40" s="153"/>
      <c r="AU40" s="153"/>
      <c r="AV40" s="153"/>
      <c r="AW40" s="153"/>
      <c r="AX40" s="153"/>
      <c r="AY40" s="153"/>
      <c r="AZ40" s="118"/>
      <c r="BA40" s="119"/>
      <c r="BB40" s="144"/>
      <c r="BC40" s="118"/>
      <c r="BD40" s="119"/>
      <c r="BE40" s="144"/>
      <c r="BF40" s="118"/>
      <c r="BG40" s="119"/>
      <c r="BH40" s="119"/>
      <c r="BI40" s="119"/>
      <c r="BJ40" s="119"/>
      <c r="BK40" s="144"/>
    </row>
    <row r="41" spans="1:63" s="4" customFormat="1" ht="10.5" customHeight="1">
      <c r="A41" s="17"/>
      <c r="B41" s="153"/>
      <c r="C41" s="153"/>
      <c r="D41" s="153"/>
      <c r="E41" s="153"/>
      <c r="F41" s="153"/>
      <c r="G41" s="153"/>
      <c r="H41" s="108">
        <v>48</v>
      </c>
      <c r="I41" s="109"/>
      <c r="J41" s="112" t="s">
        <v>56</v>
      </c>
      <c r="K41" s="113"/>
      <c r="L41" s="104">
        <v>33</v>
      </c>
      <c r="M41" s="105"/>
      <c r="N41" s="108">
        <v>94</v>
      </c>
      <c r="O41" s="109"/>
      <c r="P41" s="112" t="s">
        <v>56</v>
      </c>
      <c r="Q41" s="113"/>
      <c r="R41" s="104">
        <v>9</v>
      </c>
      <c r="S41" s="105"/>
      <c r="T41" s="139"/>
      <c r="U41" s="137"/>
      <c r="V41" s="137"/>
      <c r="W41" s="137"/>
      <c r="X41" s="137"/>
      <c r="Y41" s="138"/>
      <c r="Z41" s="87"/>
      <c r="AA41" s="88"/>
      <c r="AB41" s="101"/>
      <c r="AC41" s="88"/>
      <c r="AD41" s="88"/>
      <c r="AE41" s="101"/>
      <c r="AF41" s="88"/>
      <c r="AG41" s="88"/>
      <c r="AH41" s="94"/>
      <c r="AI41" s="95"/>
      <c r="AJ41" s="96"/>
      <c r="AK41" s="118"/>
      <c r="AL41" s="119"/>
      <c r="AM41" s="144"/>
      <c r="AN41" s="118"/>
      <c r="AO41" s="119"/>
      <c r="AP41" s="144"/>
      <c r="AQ41" s="118"/>
      <c r="AR41" s="119"/>
      <c r="AS41" s="144"/>
      <c r="AT41" s="153"/>
      <c r="AU41" s="153"/>
      <c r="AV41" s="153"/>
      <c r="AW41" s="153"/>
      <c r="AX41" s="153"/>
      <c r="AY41" s="153"/>
      <c r="AZ41" s="118"/>
      <c r="BA41" s="119"/>
      <c r="BB41" s="144"/>
      <c r="BC41" s="118"/>
      <c r="BD41" s="119"/>
      <c r="BE41" s="144"/>
      <c r="BF41" s="118"/>
      <c r="BG41" s="119"/>
      <c r="BH41" s="119"/>
      <c r="BI41" s="119"/>
      <c r="BJ41" s="119"/>
      <c r="BK41" s="144"/>
    </row>
    <row r="42" spans="1:63" s="4" customFormat="1" ht="10.5" customHeight="1">
      <c r="A42" s="17"/>
      <c r="B42" s="153"/>
      <c r="C42" s="153"/>
      <c r="D42" s="153"/>
      <c r="E42" s="153"/>
      <c r="F42" s="153"/>
      <c r="G42" s="153"/>
      <c r="H42" s="110"/>
      <c r="I42" s="111"/>
      <c r="J42" s="114"/>
      <c r="K42" s="114"/>
      <c r="L42" s="106"/>
      <c r="M42" s="107"/>
      <c r="N42" s="110"/>
      <c r="O42" s="111"/>
      <c r="P42" s="114"/>
      <c r="Q42" s="114"/>
      <c r="R42" s="106"/>
      <c r="S42" s="107"/>
      <c r="T42" s="140"/>
      <c r="U42" s="141"/>
      <c r="V42" s="141"/>
      <c r="W42" s="141"/>
      <c r="X42" s="141"/>
      <c r="Y42" s="142"/>
      <c r="Z42" s="89"/>
      <c r="AA42" s="90"/>
      <c r="AB42" s="102"/>
      <c r="AC42" s="90"/>
      <c r="AD42" s="90"/>
      <c r="AE42" s="102"/>
      <c r="AF42" s="90"/>
      <c r="AG42" s="90"/>
      <c r="AH42" s="97"/>
      <c r="AI42" s="98"/>
      <c r="AJ42" s="99"/>
      <c r="AK42" s="123"/>
      <c r="AL42" s="124"/>
      <c r="AM42" s="145"/>
      <c r="AN42" s="123"/>
      <c r="AO42" s="124"/>
      <c r="AP42" s="145"/>
      <c r="AQ42" s="123"/>
      <c r="AR42" s="124"/>
      <c r="AS42" s="145"/>
      <c r="AT42" s="153"/>
      <c r="AU42" s="153"/>
      <c r="AV42" s="153"/>
      <c r="AW42" s="153"/>
      <c r="AX42" s="153"/>
      <c r="AY42" s="153"/>
      <c r="AZ42" s="123"/>
      <c r="BA42" s="124"/>
      <c r="BB42" s="145"/>
      <c r="BC42" s="123"/>
      <c r="BD42" s="124"/>
      <c r="BE42" s="145"/>
      <c r="BF42" s="123"/>
      <c r="BG42" s="124"/>
      <c r="BH42" s="124"/>
      <c r="BI42" s="124"/>
      <c r="BJ42" s="124"/>
      <c r="BK42" s="145"/>
    </row>
    <row r="43" spans="1:63" s="4" customFormat="1" ht="14.25" customHeight="1">
      <c r="A43" s="21"/>
      <c r="B43" s="21"/>
      <c r="C43" s="19"/>
      <c r="D43" s="19"/>
      <c r="E43" s="19"/>
      <c r="F43" s="19"/>
      <c r="G43" s="19"/>
      <c r="H43" s="19"/>
      <c r="I43" s="19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9"/>
      <c r="W43" s="19"/>
      <c r="X43" s="19"/>
      <c r="Y43" s="19"/>
      <c r="Z43" s="19"/>
      <c r="AA43" s="19"/>
      <c r="AB43" s="19"/>
      <c r="AC43" s="19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22"/>
      <c r="AP43" s="22"/>
      <c r="AQ43" s="22"/>
      <c r="AR43" s="22"/>
      <c r="AS43" s="22"/>
      <c r="AT43" s="22"/>
      <c r="AU43" s="21"/>
      <c r="AV43" s="21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</row>
    <row r="44" spans="1:63" s="4" customFormat="1" ht="14.25" customHeight="1">
      <c r="A44" s="154" t="s">
        <v>16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7"/>
      <c r="O44" s="18"/>
      <c r="P44" s="18"/>
      <c r="Q44" s="18"/>
      <c r="R44" s="18"/>
      <c r="S44" s="18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5"/>
      <c r="AO44" s="5"/>
      <c r="AP44" s="5"/>
      <c r="AQ44" s="5"/>
      <c r="AR44" s="5"/>
      <c r="AS44" s="22"/>
      <c r="AT44" s="22"/>
      <c r="AU44" s="21"/>
      <c r="AV44" s="21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</row>
    <row r="45" spans="1:63" s="4" customFormat="1" ht="10.5" customHeight="1">
      <c r="A45" s="17"/>
      <c r="B45" s="177"/>
      <c r="C45" s="177"/>
      <c r="D45" s="177"/>
      <c r="E45" s="177"/>
      <c r="F45" s="177"/>
      <c r="G45" s="177"/>
      <c r="H45" s="85" t="s">
        <v>52</v>
      </c>
      <c r="I45" s="103"/>
      <c r="J45" s="103"/>
      <c r="K45" s="103"/>
      <c r="L45" s="103"/>
      <c r="M45" s="156"/>
      <c r="N45" s="85" t="s">
        <v>32</v>
      </c>
      <c r="O45" s="103"/>
      <c r="P45" s="103"/>
      <c r="Q45" s="103"/>
      <c r="R45" s="103"/>
      <c r="S45" s="156"/>
      <c r="T45" s="153" t="s">
        <v>20</v>
      </c>
      <c r="U45" s="153"/>
      <c r="V45" s="153"/>
      <c r="W45" s="153"/>
      <c r="X45" s="153"/>
      <c r="Y45" s="153"/>
      <c r="Z45" s="85" t="s">
        <v>0</v>
      </c>
      <c r="AA45" s="115"/>
      <c r="AB45" s="115"/>
      <c r="AC45" s="115"/>
      <c r="AD45" s="115"/>
      <c r="AE45" s="116"/>
      <c r="AF45" s="116"/>
      <c r="AG45" s="117"/>
      <c r="AH45" s="85" t="s">
        <v>40</v>
      </c>
      <c r="AI45" s="115"/>
      <c r="AJ45" s="143"/>
      <c r="AK45" s="85" t="s">
        <v>2</v>
      </c>
      <c r="AL45" s="115"/>
      <c r="AM45" s="143"/>
      <c r="AN45" s="85" t="s">
        <v>3</v>
      </c>
      <c r="AO45" s="115"/>
      <c r="AP45" s="143"/>
      <c r="AQ45" s="85" t="s">
        <v>4</v>
      </c>
      <c r="AR45" s="115"/>
      <c r="AS45" s="143"/>
      <c r="AT45" s="85" t="s">
        <v>5</v>
      </c>
      <c r="AU45" s="115"/>
      <c r="AV45" s="115"/>
      <c r="AW45" s="115"/>
      <c r="AX45" s="115"/>
      <c r="AY45" s="143"/>
      <c r="AZ45" s="85" t="s">
        <v>1</v>
      </c>
      <c r="BA45" s="116"/>
      <c r="BB45" s="117"/>
      <c r="BC45" s="85" t="s">
        <v>1</v>
      </c>
      <c r="BD45" s="116"/>
      <c r="BE45" s="117"/>
      <c r="BF45" s="85" t="s">
        <v>6</v>
      </c>
      <c r="BG45" s="115"/>
      <c r="BH45" s="115"/>
      <c r="BI45" s="115"/>
      <c r="BJ45" s="115"/>
      <c r="BK45" s="143"/>
    </row>
    <row r="46" spans="1:63" s="4" customFormat="1" ht="10.5" customHeight="1">
      <c r="A46" s="17"/>
      <c r="B46" s="177"/>
      <c r="C46" s="177"/>
      <c r="D46" s="177"/>
      <c r="E46" s="177"/>
      <c r="F46" s="177"/>
      <c r="G46" s="177"/>
      <c r="H46" s="139"/>
      <c r="I46" s="101"/>
      <c r="J46" s="101"/>
      <c r="K46" s="101"/>
      <c r="L46" s="101"/>
      <c r="M46" s="157"/>
      <c r="N46" s="139"/>
      <c r="O46" s="101"/>
      <c r="P46" s="101"/>
      <c r="Q46" s="101"/>
      <c r="R46" s="101"/>
      <c r="S46" s="157"/>
      <c r="T46" s="153"/>
      <c r="U46" s="153"/>
      <c r="V46" s="153"/>
      <c r="W46" s="153"/>
      <c r="X46" s="153"/>
      <c r="Y46" s="153"/>
      <c r="Z46" s="118"/>
      <c r="AA46" s="119"/>
      <c r="AB46" s="119"/>
      <c r="AC46" s="119"/>
      <c r="AD46" s="120"/>
      <c r="AE46" s="121"/>
      <c r="AF46" s="121"/>
      <c r="AG46" s="122"/>
      <c r="AH46" s="118"/>
      <c r="AI46" s="119"/>
      <c r="AJ46" s="144"/>
      <c r="AK46" s="118"/>
      <c r="AL46" s="119"/>
      <c r="AM46" s="144"/>
      <c r="AN46" s="118"/>
      <c r="AO46" s="119"/>
      <c r="AP46" s="144"/>
      <c r="AQ46" s="118"/>
      <c r="AR46" s="119"/>
      <c r="AS46" s="144"/>
      <c r="AT46" s="118"/>
      <c r="AU46" s="119"/>
      <c r="AV46" s="119"/>
      <c r="AW46" s="119"/>
      <c r="AX46" s="119"/>
      <c r="AY46" s="144"/>
      <c r="AZ46" s="146"/>
      <c r="BA46" s="121"/>
      <c r="BB46" s="122"/>
      <c r="BC46" s="146"/>
      <c r="BD46" s="121"/>
      <c r="BE46" s="122"/>
      <c r="BF46" s="118"/>
      <c r="BG46" s="119"/>
      <c r="BH46" s="119"/>
      <c r="BI46" s="119"/>
      <c r="BJ46" s="119"/>
      <c r="BK46" s="144"/>
    </row>
    <row r="47" spans="1:63" s="4" customFormat="1" ht="10.5" customHeight="1">
      <c r="A47" s="17"/>
      <c r="B47" s="177"/>
      <c r="C47" s="177"/>
      <c r="D47" s="177"/>
      <c r="E47" s="177"/>
      <c r="F47" s="177"/>
      <c r="G47" s="177"/>
      <c r="H47" s="87"/>
      <c r="I47" s="112"/>
      <c r="J47" s="112"/>
      <c r="K47" s="112"/>
      <c r="L47" s="112"/>
      <c r="M47" s="169"/>
      <c r="N47" s="139"/>
      <c r="O47" s="101"/>
      <c r="P47" s="101"/>
      <c r="Q47" s="101"/>
      <c r="R47" s="101"/>
      <c r="S47" s="157"/>
      <c r="T47" s="153"/>
      <c r="U47" s="153"/>
      <c r="V47" s="153"/>
      <c r="W47" s="153"/>
      <c r="X47" s="153"/>
      <c r="Y47" s="153"/>
      <c r="Z47" s="118"/>
      <c r="AA47" s="119"/>
      <c r="AB47" s="119"/>
      <c r="AC47" s="119"/>
      <c r="AD47" s="120"/>
      <c r="AE47" s="121"/>
      <c r="AF47" s="121"/>
      <c r="AG47" s="122"/>
      <c r="AH47" s="118"/>
      <c r="AI47" s="119"/>
      <c r="AJ47" s="144"/>
      <c r="AK47" s="118"/>
      <c r="AL47" s="119"/>
      <c r="AM47" s="144"/>
      <c r="AN47" s="118"/>
      <c r="AO47" s="119"/>
      <c r="AP47" s="144"/>
      <c r="AQ47" s="118"/>
      <c r="AR47" s="119"/>
      <c r="AS47" s="144"/>
      <c r="AT47" s="118"/>
      <c r="AU47" s="119"/>
      <c r="AV47" s="119"/>
      <c r="AW47" s="119"/>
      <c r="AX47" s="119"/>
      <c r="AY47" s="144"/>
      <c r="AZ47" s="147" t="s">
        <v>38</v>
      </c>
      <c r="BA47" s="148"/>
      <c r="BB47" s="149"/>
      <c r="BC47" s="147" t="s">
        <v>39</v>
      </c>
      <c r="BD47" s="148"/>
      <c r="BE47" s="149"/>
      <c r="BF47" s="118"/>
      <c r="BG47" s="119"/>
      <c r="BH47" s="119"/>
      <c r="BI47" s="119"/>
      <c r="BJ47" s="119"/>
      <c r="BK47" s="144"/>
    </row>
    <row r="48" spans="1:63" s="4" customFormat="1" ht="10.5" customHeight="1">
      <c r="A48" s="17"/>
      <c r="B48" s="177"/>
      <c r="C48" s="177"/>
      <c r="D48" s="177"/>
      <c r="E48" s="177"/>
      <c r="F48" s="177"/>
      <c r="G48" s="177"/>
      <c r="H48" s="89"/>
      <c r="I48" s="90"/>
      <c r="J48" s="90"/>
      <c r="K48" s="90"/>
      <c r="L48" s="90"/>
      <c r="M48" s="170"/>
      <c r="N48" s="158"/>
      <c r="O48" s="102"/>
      <c r="P48" s="102"/>
      <c r="Q48" s="102"/>
      <c r="R48" s="102"/>
      <c r="S48" s="159"/>
      <c r="T48" s="153"/>
      <c r="U48" s="153"/>
      <c r="V48" s="153"/>
      <c r="W48" s="153"/>
      <c r="X48" s="153"/>
      <c r="Y48" s="153"/>
      <c r="Z48" s="123"/>
      <c r="AA48" s="124"/>
      <c r="AB48" s="124"/>
      <c r="AC48" s="124"/>
      <c r="AD48" s="124"/>
      <c r="AE48" s="125"/>
      <c r="AF48" s="125"/>
      <c r="AG48" s="126"/>
      <c r="AH48" s="123"/>
      <c r="AI48" s="124"/>
      <c r="AJ48" s="145"/>
      <c r="AK48" s="123"/>
      <c r="AL48" s="124"/>
      <c r="AM48" s="145"/>
      <c r="AN48" s="123"/>
      <c r="AO48" s="124"/>
      <c r="AP48" s="145"/>
      <c r="AQ48" s="123"/>
      <c r="AR48" s="124"/>
      <c r="AS48" s="145"/>
      <c r="AT48" s="123"/>
      <c r="AU48" s="124"/>
      <c r="AV48" s="124"/>
      <c r="AW48" s="124"/>
      <c r="AX48" s="124"/>
      <c r="AY48" s="145"/>
      <c r="AZ48" s="150"/>
      <c r="BA48" s="151"/>
      <c r="BB48" s="152"/>
      <c r="BC48" s="150"/>
      <c r="BD48" s="151"/>
      <c r="BE48" s="152"/>
      <c r="BF48" s="123"/>
      <c r="BG48" s="124"/>
      <c r="BH48" s="124"/>
      <c r="BI48" s="124"/>
      <c r="BJ48" s="124"/>
      <c r="BK48" s="145"/>
    </row>
    <row r="49" spans="1:63" s="4" customFormat="1" ht="10.5" customHeight="1">
      <c r="A49" s="17"/>
      <c r="B49" s="85" t="s">
        <v>52</v>
      </c>
      <c r="C49" s="103"/>
      <c r="D49" s="103"/>
      <c r="E49" s="103"/>
      <c r="F49" s="103"/>
      <c r="G49" s="156"/>
      <c r="H49" s="85"/>
      <c r="I49" s="134"/>
      <c r="J49" s="134"/>
      <c r="K49" s="134"/>
      <c r="L49" s="134"/>
      <c r="M49" s="135"/>
      <c r="N49" s="127" t="s">
        <v>60</v>
      </c>
      <c r="O49" s="128"/>
      <c r="P49" s="128"/>
      <c r="Q49" s="128"/>
      <c r="R49" s="128"/>
      <c r="S49" s="129"/>
      <c r="T49" s="127" t="s">
        <v>60</v>
      </c>
      <c r="U49" s="128"/>
      <c r="V49" s="128"/>
      <c r="W49" s="128"/>
      <c r="X49" s="128"/>
      <c r="Y49" s="129"/>
      <c r="Z49" s="85">
        <f>COUNTIF(H49:Y50,"○")</f>
        <v>2</v>
      </c>
      <c r="AA49" s="86"/>
      <c r="AB49" s="100" t="s">
        <v>25</v>
      </c>
      <c r="AC49" s="103">
        <f>COUNTIF(H49:Y50,"×")</f>
        <v>0</v>
      </c>
      <c r="AD49" s="86"/>
      <c r="AE49" s="100" t="s">
        <v>25</v>
      </c>
      <c r="AF49" s="103">
        <f>COUNTIF(H49:Y50,"△")</f>
        <v>0</v>
      </c>
      <c r="AG49" s="86"/>
      <c r="AH49" s="91">
        <f>(Z49*5)+(AF49*1)</f>
        <v>10</v>
      </c>
      <c r="AI49" s="92"/>
      <c r="AJ49" s="93"/>
      <c r="AK49" s="85">
        <f>SUM(N51,T51)</f>
        <v>75</v>
      </c>
      <c r="AL49" s="115"/>
      <c r="AM49" s="143"/>
      <c r="AN49" s="85">
        <f>SUM(R51,X51)</f>
        <v>47</v>
      </c>
      <c r="AO49" s="115"/>
      <c r="AP49" s="143"/>
      <c r="AQ49" s="85">
        <f>AK49-AN49</f>
        <v>28</v>
      </c>
      <c r="AR49" s="115"/>
      <c r="AS49" s="143"/>
      <c r="AT49" s="153">
        <f>ROUNDDOWN(AK49/AN49,6)</f>
        <v>1.595744</v>
      </c>
      <c r="AU49" s="153"/>
      <c r="AV49" s="153"/>
      <c r="AW49" s="153"/>
      <c r="AX49" s="153"/>
      <c r="AY49" s="153"/>
      <c r="AZ49" s="85">
        <f>RANK(Z49,Z49:AA60)</f>
        <v>1</v>
      </c>
      <c r="BA49" s="115"/>
      <c r="BB49" s="143"/>
      <c r="BC49" s="85">
        <f>RANK(AT49,AT49:AY60)</f>
        <v>1</v>
      </c>
      <c r="BD49" s="115"/>
      <c r="BE49" s="143"/>
      <c r="BF49" s="85">
        <v>1</v>
      </c>
      <c r="BG49" s="115"/>
      <c r="BH49" s="115"/>
      <c r="BI49" s="115"/>
      <c r="BJ49" s="115"/>
      <c r="BK49" s="143"/>
    </row>
    <row r="50" spans="1:63" s="4" customFormat="1" ht="10.5" customHeight="1">
      <c r="A50" s="17"/>
      <c r="B50" s="139"/>
      <c r="C50" s="101"/>
      <c r="D50" s="101"/>
      <c r="E50" s="101"/>
      <c r="F50" s="101"/>
      <c r="G50" s="157"/>
      <c r="H50" s="136"/>
      <c r="I50" s="137"/>
      <c r="J50" s="137"/>
      <c r="K50" s="137"/>
      <c r="L50" s="137"/>
      <c r="M50" s="138"/>
      <c r="N50" s="130"/>
      <c r="O50" s="131"/>
      <c r="P50" s="131"/>
      <c r="Q50" s="131"/>
      <c r="R50" s="131"/>
      <c r="S50" s="132"/>
      <c r="T50" s="130"/>
      <c r="U50" s="131"/>
      <c r="V50" s="131"/>
      <c r="W50" s="131"/>
      <c r="X50" s="131"/>
      <c r="Y50" s="132"/>
      <c r="Z50" s="87"/>
      <c r="AA50" s="88"/>
      <c r="AB50" s="101"/>
      <c r="AC50" s="88"/>
      <c r="AD50" s="88"/>
      <c r="AE50" s="101"/>
      <c r="AF50" s="88"/>
      <c r="AG50" s="88"/>
      <c r="AH50" s="94"/>
      <c r="AI50" s="95"/>
      <c r="AJ50" s="96"/>
      <c r="AK50" s="118"/>
      <c r="AL50" s="119"/>
      <c r="AM50" s="144"/>
      <c r="AN50" s="118"/>
      <c r="AO50" s="119"/>
      <c r="AP50" s="144"/>
      <c r="AQ50" s="118"/>
      <c r="AR50" s="119"/>
      <c r="AS50" s="144"/>
      <c r="AT50" s="153"/>
      <c r="AU50" s="153"/>
      <c r="AV50" s="153"/>
      <c r="AW50" s="153"/>
      <c r="AX50" s="153"/>
      <c r="AY50" s="153"/>
      <c r="AZ50" s="118"/>
      <c r="BA50" s="119"/>
      <c r="BB50" s="144"/>
      <c r="BC50" s="118"/>
      <c r="BD50" s="119"/>
      <c r="BE50" s="144"/>
      <c r="BF50" s="118"/>
      <c r="BG50" s="119"/>
      <c r="BH50" s="119"/>
      <c r="BI50" s="119"/>
      <c r="BJ50" s="119"/>
      <c r="BK50" s="144"/>
    </row>
    <row r="51" spans="1:63" s="4" customFormat="1" ht="10.5" customHeight="1">
      <c r="A51" s="17"/>
      <c r="B51" s="87"/>
      <c r="C51" s="112"/>
      <c r="D51" s="112"/>
      <c r="E51" s="112"/>
      <c r="F51" s="112"/>
      <c r="G51" s="169"/>
      <c r="H51" s="139"/>
      <c r="I51" s="137"/>
      <c r="J51" s="137"/>
      <c r="K51" s="137"/>
      <c r="L51" s="137"/>
      <c r="M51" s="138"/>
      <c r="N51" s="108">
        <v>38</v>
      </c>
      <c r="O51" s="109"/>
      <c r="P51" s="112" t="s">
        <v>56</v>
      </c>
      <c r="Q51" s="113"/>
      <c r="R51" s="104">
        <v>27</v>
      </c>
      <c r="S51" s="105"/>
      <c r="T51" s="108">
        <v>37</v>
      </c>
      <c r="U51" s="109"/>
      <c r="V51" s="112" t="s">
        <v>56</v>
      </c>
      <c r="W51" s="113"/>
      <c r="X51" s="104">
        <v>20</v>
      </c>
      <c r="Y51" s="105"/>
      <c r="Z51" s="87"/>
      <c r="AA51" s="88"/>
      <c r="AB51" s="101"/>
      <c r="AC51" s="88"/>
      <c r="AD51" s="88"/>
      <c r="AE51" s="101"/>
      <c r="AF51" s="88"/>
      <c r="AG51" s="88"/>
      <c r="AH51" s="94"/>
      <c r="AI51" s="95"/>
      <c r="AJ51" s="96"/>
      <c r="AK51" s="118"/>
      <c r="AL51" s="119"/>
      <c r="AM51" s="144"/>
      <c r="AN51" s="118"/>
      <c r="AO51" s="119"/>
      <c r="AP51" s="144"/>
      <c r="AQ51" s="118"/>
      <c r="AR51" s="119"/>
      <c r="AS51" s="144"/>
      <c r="AT51" s="153"/>
      <c r="AU51" s="153"/>
      <c r="AV51" s="153"/>
      <c r="AW51" s="153"/>
      <c r="AX51" s="153"/>
      <c r="AY51" s="153"/>
      <c r="AZ51" s="118"/>
      <c r="BA51" s="119"/>
      <c r="BB51" s="144"/>
      <c r="BC51" s="118"/>
      <c r="BD51" s="119"/>
      <c r="BE51" s="144"/>
      <c r="BF51" s="118"/>
      <c r="BG51" s="119"/>
      <c r="BH51" s="119"/>
      <c r="BI51" s="119"/>
      <c r="BJ51" s="119"/>
      <c r="BK51" s="144"/>
    </row>
    <row r="52" spans="1:63" s="4" customFormat="1" ht="10.5" customHeight="1">
      <c r="A52" s="17"/>
      <c r="B52" s="89"/>
      <c r="C52" s="90"/>
      <c r="D52" s="90"/>
      <c r="E52" s="90"/>
      <c r="F52" s="90"/>
      <c r="G52" s="170"/>
      <c r="H52" s="140"/>
      <c r="I52" s="141"/>
      <c r="J52" s="141"/>
      <c r="K52" s="141"/>
      <c r="L52" s="141"/>
      <c r="M52" s="142"/>
      <c r="N52" s="110"/>
      <c r="O52" s="111"/>
      <c r="P52" s="114"/>
      <c r="Q52" s="114"/>
      <c r="R52" s="106"/>
      <c r="S52" s="107"/>
      <c r="T52" s="110"/>
      <c r="U52" s="111"/>
      <c r="V52" s="114"/>
      <c r="W52" s="114"/>
      <c r="X52" s="106"/>
      <c r="Y52" s="107"/>
      <c r="Z52" s="89"/>
      <c r="AA52" s="90"/>
      <c r="AB52" s="102"/>
      <c r="AC52" s="90"/>
      <c r="AD52" s="90"/>
      <c r="AE52" s="102"/>
      <c r="AF52" s="90"/>
      <c r="AG52" s="90"/>
      <c r="AH52" s="97"/>
      <c r="AI52" s="98"/>
      <c r="AJ52" s="99"/>
      <c r="AK52" s="123"/>
      <c r="AL52" s="124"/>
      <c r="AM52" s="145"/>
      <c r="AN52" s="123"/>
      <c r="AO52" s="124"/>
      <c r="AP52" s="145"/>
      <c r="AQ52" s="123"/>
      <c r="AR52" s="124"/>
      <c r="AS52" s="145"/>
      <c r="AT52" s="153"/>
      <c r="AU52" s="153"/>
      <c r="AV52" s="153"/>
      <c r="AW52" s="153"/>
      <c r="AX52" s="153"/>
      <c r="AY52" s="153"/>
      <c r="AZ52" s="123"/>
      <c r="BA52" s="124"/>
      <c r="BB52" s="145"/>
      <c r="BC52" s="123"/>
      <c r="BD52" s="124"/>
      <c r="BE52" s="145"/>
      <c r="BF52" s="123"/>
      <c r="BG52" s="124"/>
      <c r="BH52" s="124"/>
      <c r="BI52" s="124"/>
      <c r="BJ52" s="124"/>
      <c r="BK52" s="145"/>
    </row>
    <row r="53" spans="1:63" s="4" customFormat="1" ht="10.5" customHeight="1">
      <c r="A53" s="17"/>
      <c r="B53" s="85" t="s">
        <v>32</v>
      </c>
      <c r="C53" s="103"/>
      <c r="D53" s="103"/>
      <c r="E53" s="103"/>
      <c r="F53" s="103"/>
      <c r="G53" s="156"/>
      <c r="H53" s="127" t="s">
        <v>59</v>
      </c>
      <c r="I53" s="128"/>
      <c r="J53" s="128"/>
      <c r="K53" s="128"/>
      <c r="L53" s="128"/>
      <c r="M53" s="129"/>
      <c r="N53" s="85"/>
      <c r="O53" s="134"/>
      <c r="P53" s="134"/>
      <c r="Q53" s="134"/>
      <c r="R53" s="134"/>
      <c r="S53" s="135"/>
      <c r="T53" s="127" t="s">
        <v>59</v>
      </c>
      <c r="U53" s="128"/>
      <c r="V53" s="128"/>
      <c r="W53" s="128"/>
      <c r="X53" s="128"/>
      <c r="Y53" s="129"/>
      <c r="Z53" s="85">
        <f>COUNTIF(H53:Y54,"○")</f>
        <v>0</v>
      </c>
      <c r="AA53" s="86"/>
      <c r="AB53" s="100" t="s">
        <v>25</v>
      </c>
      <c r="AC53" s="103">
        <f>COUNTIF(H53:Y54,"×")</f>
        <v>2</v>
      </c>
      <c r="AD53" s="86"/>
      <c r="AE53" s="100" t="s">
        <v>25</v>
      </c>
      <c r="AF53" s="103">
        <f>COUNTIF(H53:Y54,"△")</f>
        <v>0</v>
      </c>
      <c r="AG53" s="86"/>
      <c r="AH53" s="91">
        <f>(Z53*5)+(AF53*1)</f>
        <v>0</v>
      </c>
      <c r="AI53" s="92"/>
      <c r="AJ53" s="93"/>
      <c r="AK53" s="91">
        <f>SUM(H55,T55)</f>
        <v>60</v>
      </c>
      <c r="AL53" s="92"/>
      <c r="AM53" s="93"/>
      <c r="AN53" s="91">
        <f>SUM(L55,X55)</f>
        <v>74</v>
      </c>
      <c r="AO53" s="92"/>
      <c r="AP53" s="93"/>
      <c r="AQ53" s="85">
        <f>AK53-AN53</f>
        <v>-14</v>
      </c>
      <c r="AR53" s="115"/>
      <c r="AS53" s="143"/>
      <c r="AT53" s="153">
        <f>ROUNDDOWN(AK53/AN53,6)</f>
        <v>0.81081</v>
      </c>
      <c r="AU53" s="153"/>
      <c r="AV53" s="153"/>
      <c r="AW53" s="153"/>
      <c r="AX53" s="153"/>
      <c r="AY53" s="153"/>
      <c r="AZ53" s="85">
        <f>RANK(Z53,Z49:AA60)</f>
        <v>3</v>
      </c>
      <c r="BA53" s="115"/>
      <c r="BB53" s="143"/>
      <c r="BC53" s="85">
        <f>RANK(AT53,AT49:AY60)</f>
        <v>2</v>
      </c>
      <c r="BD53" s="115"/>
      <c r="BE53" s="143"/>
      <c r="BF53" s="85">
        <v>3</v>
      </c>
      <c r="BG53" s="115"/>
      <c r="BH53" s="115"/>
      <c r="BI53" s="115"/>
      <c r="BJ53" s="115"/>
      <c r="BK53" s="143"/>
    </row>
    <row r="54" spans="1:63" s="4" customFormat="1" ht="10.5" customHeight="1">
      <c r="A54" s="17"/>
      <c r="B54" s="139"/>
      <c r="C54" s="101"/>
      <c r="D54" s="101"/>
      <c r="E54" s="101"/>
      <c r="F54" s="101"/>
      <c r="G54" s="157"/>
      <c r="H54" s="130"/>
      <c r="I54" s="131"/>
      <c r="J54" s="131"/>
      <c r="K54" s="131"/>
      <c r="L54" s="131"/>
      <c r="M54" s="132"/>
      <c r="N54" s="136"/>
      <c r="O54" s="137"/>
      <c r="P54" s="137"/>
      <c r="Q54" s="137"/>
      <c r="R54" s="137"/>
      <c r="S54" s="138"/>
      <c r="T54" s="130"/>
      <c r="U54" s="131"/>
      <c r="V54" s="131"/>
      <c r="W54" s="131"/>
      <c r="X54" s="131"/>
      <c r="Y54" s="132"/>
      <c r="Z54" s="87"/>
      <c r="AA54" s="88"/>
      <c r="AB54" s="101"/>
      <c r="AC54" s="88"/>
      <c r="AD54" s="88"/>
      <c r="AE54" s="101"/>
      <c r="AF54" s="88"/>
      <c r="AG54" s="88"/>
      <c r="AH54" s="94"/>
      <c r="AI54" s="95"/>
      <c r="AJ54" s="96"/>
      <c r="AK54" s="94"/>
      <c r="AL54" s="171"/>
      <c r="AM54" s="96"/>
      <c r="AN54" s="94"/>
      <c r="AO54" s="171"/>
      <c r="AP54" s="96"/>
      <c r="AQ54" s="118"/>
      <c r="AR54" s="119"/>
      <c r="AS54" s="144"/>
      <c r="AT54" s="153"/>
      <c r="AU54" s="153"/>
      <c r="AV54" s="153"/>
      <c r="AW54" s="153"/>
      <c r="AX54" s="153"/>
      <c r="AY54" s="153"/>
      <c r="AZ54" s="118"/>
      <c r="BA54" s="119"/>
      <c r="BB54" s="144"/>
      <c r="BC54" s="118"/>
      <c r="BD54" s="119"/>
      <c r="BE54" s="144"/>
      <c r="BF54" s="118"/>
      <c r="BG54" s="119"/>
      <c r="BH54" s="119"/>
      <c r="BI54" s="119"/>
      <c r="BJ54" s="119"/>
      <c r="BK54" s="144"/>
    </row>
    <row r="55" spans="1:63" s="4" customFormat="1" ht="10.5" customHeight="1">
      <c r="A55" s="17"/>
      <c r="B55" s="139"/>
      <c r="C55" s="101"/>
      <c r="D55" s="101"/>
      <c r="E55" s="101"/>
      <c r="F55" s="101"/>
      <c r="G55" s="157"/>
      <c r="H55" s="108">
        <v>27</v>
      </c>
      <c r="I55" s="109"/>
      <c r="J55" s="112" t="s">
        <v>56</v>
      </c>
      <c r="K55" s="113"/>
      <c r="L55" s="104">
        <v>38</v>
      </c>
      <c r="M55" s="105"/>
      <c r="N55" s="139"/>
      <c r="O55" s="137"/>
      <c r="P55" s="137"/>
      <c r="Q55" s="137"/>
      <c r="R55" s="137"/>
      <c r="S55" s="138"/>
      <c r="T55" s="108">
        <v>33</v>
      </c>
      <c r="U55" s="109"/>
      <c r="V55" s="112" t="s">
        <v>56</v>
      </c>
      <c r="W55" s="113"/>
      <c r="X55" s="104">
        <v>36</v>
      </c>
      <c r="Y55" s="105"/>
      <c r="Z55" s="87"/>
      <c r="AA55" s="88"/>
      <c r="AB55" s="101"/>
      <c r="AC55" s="88"/>
      <c r="AD55" s="88"/>
      <c r="AE55" s="101"/>
      <c r="AF55" s="88"/>
      <c r="AG55" s="88"/>
      <c r="AH55" s="94"/>
      <c r="AI55" s="95"/>
      <c r="AJ55" s="96"/>
      <c r="AK55" s="94"/>
      <c r="AL55" s="171"/>
      <c r="AM55" s="96"/>
      <c r="AN55" s="94"/>
      <c r="AO55" s="171"/>
      <c r="AP55" s="96"/>
      <c r="AQ55" s="118"/>
      <c r="AR55" s="119"/>
      <c r="AS55" s="144"/>
      <c r="AT55" s="153"/>
      <c r="AU55" s="153"/>
      <c r="AV55" s="153"/>
      <c r="AW55" s="153"/>
      <c r="AX55" s="153"/>
      <c r="AY55" s="153"/>
      <c r="AZ55" s="118"/>
      <c r="BA55" s="119"/>
      <c r="BB55" s="144"/>
      <c r="BC55" s="118"/>
      <c r="BD55" s="119"/>
      <c r="BE55" s="144"/>
      <c r="BF55" s="118"/>
      <c r="BG55" s="119"/>
      <c r="BH55" s="119"/>
      <c r="BI55" s="119"/>
      <c r="BJ55" s="119"/>
      <c r="BK55" s="144"/>
    </row>
    <row r="56" spans="1:63" s="4" customFormat="1" ht="10.5" customHeight="1">
      <c r="A56" s="17"/>
      <c r="B56" s="158"/>
      <c r="C56" s="102"/>
      <c r="D56" s="102"/>
      <c r="E56" s="102"/>
      <c r="F56" s="102"/>
      <c r="G56" s="159"/>
      <c r="H56" s="110"/>
      <c r="I56" s="111"/>
      <c r="J56" s="114"/>
      <c r="K56" s="114"/>
      <c r="L56" s="106"/>
      <c r="M56" s="107"/>
      <c r="N56" s="140"/>
      <c r="O56" s="141"/>
      <c r="P56" s="141"/>
      <c r="Q56" s="141"/>
      <c r="R56" s="141"/>
      <c r="S56" s="142"/>
      <c r="T56" s="110"/>
      <c r="U56" s="111"/>
      <c r="V56" s="114"/>
      <c r="W56" s="114"/>
      <c r="X56" s="106"/>
      <c r="Y56" s="107"/>
      <c r="Z56" s="89"/>
      <c r="AA56" s="90"/>
      <c r="AB56" s="102"/>
      <c r="AC56" s="90"/>
      <c r="AD56" s="90"/>
      <c r="AE56" s="102"/>
      <c r="AF56" s="90"/>
      <c r="AG56" s="90"/>
      <c r="AH56" s="97"/>
      <c r="AI56" s="98"/>
      <c r="AJ56" s="99"/>
      <c r="AK56" s="97"/>
      <c r="AL56" s="98"/>
      <c r="AM56" s="99"/>
      <c r="AN56" s="97"/>
      <c r="AO56" s="98"/>
      <c r="AP56" s="99"/>
      <c r="AQ56" s="123"/>
      <c r="AR56" s="124"/>
      <c r="AS56" s="145"/>
      <c r="AT56" s="153"/>
      <c r="AU56" s="153"/>
      <c r="AV56" s="153"/>
      <c r="AW56" s="153"/>
      <c r="AX56" s="153"/>
      <c r="AY56" s="153"/>
      <c r="AZ56" s="123"/>
      <c r="BA56" s="124"/>
      <c r="BB56" s="145"/>
      <c r="BC56" s="123"/>
      <c r="BD56" s="124"/>
      <c r="BE56" s="145"/>
      <c r="BF56" s="123"/>
      <c r="BG56" s="124"/>
      <c r="BH56" s="124"/>
      <c r="BI56" s="124"/>
      <c r="BJ56" s="124"/>
      <c r="BK56" s="145"/>
    </row>
    <row r="57" spans="1:63" s="4" customFormat="1" ht="10.5" customHeight="1">
      <c r="A57" s="17"/>
      <c r="B57" s="153" t="s">
        <v>20</v>
      </c>
      <c r="C57" s="153"/>
      <c r="D57" s="153"/>
      <c r="E57" s="153"/>
      <c r="F57" s="153"/>
      <c r="G57" s="153"/>
      <c r="H57" s="127" t="s">
        <v>59</v>
      </c>
      <c r="I57" s="128"/>
      <c r="J57" s="128"/>
      <c r="K57" s="128"/>
      <c r="L57" s="128"/>
      <c r="M57" s="129"/>
      <c r="N57" s="127" t="s">
        <v>60</v>
      </c>
      <c r="O57" s="128"/>
      <c r="P57" s="128"/>
      <c r="Q57" s="128"/>
      <c r="R57" s="128"/>
      <c r="S57" s="129"/>
      <c r="T57" s="133"/>
      <c r="U57" s="134"/>
      <c r="V57" s="134"/>
      <c r="W57" s="134"/>
      <c r="X57" s="134"/>
      <c r="Y57" s="135"/>
      <c r="Z57" s="85">
        <f>COUNTIF(H57:Y58,"○")</f>
        <v>1</v>
      </c>
      <c r="AA57" s="86"/>
      <c r="AB57" s="100" t="s">
        <v>25</v>
      </c>
      <c r="AC57" s="103">
        <f>COUNTIF(H57:Y58,"×")</f>
        <v>1</v>
      </c>
      <c r="AD57" s="86"/>
      <c r="AE57" s="100" t="s">
        <v>25</v>
      </c>
      <c r="AF57" s="103">
        <f>COUNTIF(H57:Y58,"△")</f>
        <v>0</v>
      </c>
      <c r="AG57" s="86"/>
      <c r="AH57" s="91">
        <f>(Z57*5)+(AF57*1)</f>
        <v>5</v>
      </c>
      <c r="AI57" s="92"/>
      <c r="AJ57" s="93"/>
      <c r="AK57" s="85">
        <f>SUM(H59,N59)</f>
        <v>56</v>
      </c>
      <c r="AL57" s="115"/>
      <c r="AM57" s="143"/>
      <c r="AN57" s="85">
        <f>SUM(L59,R59)</f>
        <v>70</v>
      </c>
      <c r="AO57" s="115"/>
      <c r="AP57" s="143"/>
      <c r="AQ57" s="85">
        <f>AK57-AN57</f>
        <v>-14</v>
      </c>
      <c r="AR57" s="115"/>
      <c r="AS57" s="143"/>
      <c r="AT57" s="153">
        <f>ROUNDDOWN(AK57/AN57,6)</f>
        <v>0.8</v>
      </c>
      <c r="AU57" s="153"/>
      <c r="AV57" s="153"/>
      <c r="AW57" s="153"/>
      <c r="AX57" s="153"/>
      <c r="AY57" s="153"/>
      <c r="AZ57" s="85">
        <f>RANK(Z57,Z49:AA60)</f>
        <v>2</v>
      </c>
      <c r="BA57" s="115"/>
      <c r="BB57" s="143"/>
      <c r="BC57" s="85">
        <f>RANK(AT57,AT49:AY60)</f>
        <v>3</v>
      </c>
      <c r="BD57" s="115"/>
      <c r="BE57" s="143"/>
      <c r="BF57" s="85">
        <v>2</v>
      </c>
      <c r="BG57" s="115"/>
      <c r="BH57" s="115"/>
      <c r="BI57" s="115"/>
      <c r="BJ57" s="115"/>
      <c r="BK57" s="143"/>
    </row>
    <row r="58" spans="1:63" s="4" customFormat="1" ht="10.5" customHeight="1">
      <c r="A58" s="17"/>
      <c r="B58" s="153"/>
      <c r="C58" s="153"/>
      <c r="D58" s="153"/>
      <c r="E58" s="153"/>
      <c r="F58" s="153"/>
      <c r="G58" s="153"/>
      <c r="H58" s="130"/>
      <c r="I58" s="131"/>
      <c r="J58" s="131"/>
      <c r="K58" s="131"/>
      <c r="L58" s="131"/>
      <c r="M58" s="132"/>
      <c r="N58" s="130"/>
      <c r="O58" s="131"/>
      <c r="P58" s="131"/>
      <c r="Q58" s="131"/>
      <c r="R58" s="131"/>
      <c r="S58" s="132"/>
      <c r="T58" s="136"/>
      <c r="U58" s="137"/>
      <c r="V58" s="137"/>
      <c r="W58" s="137"/>
      <c r="X58" s="137"/>
      <c r="Y58" s="138"/>
      <c r="Z58" s="87"/>
      <c r="AA58" s="88"/>
      <c r="AB58" s="101"/>
      <c r="AC58" s="88"/>
      <c r="AD58" s="88"/>
      <c r="AE58" s="101"/>
      <c r="AF58" s="88"/>
      <c r="AG58" s="88"/>
      <c r="AH58" s="94"/>
      <c r="AI58" s="95"/>
      <c r="AJ58" s="96"/>
      <c r="AK58" s="118"/>
      <c r="AL58" s="119"/>
      <c r="AM58" s="144"/>
      <c r="AN58" s="118"/>
      <c r="AO58" s="119"/>
      <c r="AP58" s="144"/>
      <c r="AQ58" s="118"/>
      <c r="AR58" s="119"/>
      <c r="AS58" s="144"/>
      <c r="AT58" s="153"/>
      <c r="AU58" s="153"/>
      <c r="AV58" s="153"/>
      <c r="AW58" s="153"/>
      <c r="AX58" s="153"/>
      <c r="AY58" s="153"/>
      <c r="AZ58" s="118"/>
      <c r="BA58" s="119"/>
      <c r="BB58" s="144"/>
      <c r="BC58" s="118"/>
      <c r="BD58" s="119"/>
      <c r="BE58" s="144"/>
      <c r="BF58" s="118"/>
      <c r="BG58" s="119"/>
      <c r="BH58" s="119"/>
      <c r="BI58" s="119"/>
      <c r="BJ58" s="119"/>
      <c r="BK58" s="144"/>
    </row>
    <row r="59" spans="1:63" s="4" customFormat="1" ht="10.5" customHeight="1">
      <c r="A59" s="17"/>
      <c r="B59" s="153"/>
      <c r="C59" s="153"/>
      <c r="D59" s="153"/>
      <c r="E59" s="153"/>
      <c r="F59" s="153"/>
      <c r="G59" s="153"/>
      <c r="H59" s="108">
        <v>20</v>
      </c>
      <c r="I59" s="109"/>
      <c r="J59" s="112" t="s">
        <v>56</v>
      </c>
      <c r="K59" s="113"/>
      <c r="L59" s="104">
        <v>37</v>
      </c>
      <c r="M59" s="105"/>
      <c r="N59" s="108">
        <v>36</v>
      </c>
      <c r="O59" s="109"/>
      <c r="P59" s="112" t="s">
        <v>56</v>
      </c>
      <c r="Q59" s="113"/>
      <c r="R59" s="104">
        <v>33</v>
      </c>
      <c r="S59" s="105"/>
      <c r="T59" s="139"/>
      <c r="U59" s="137"/>
      <c r="V59" s="137"/>
      <c r="W59" s="137"/>
      <c r="X59" s="137"/>
      <c r="Y59" s="138"/>
      <c r="Z59" s="87"/>
      <c r="AA59" s="88"/>
      <c r="AB59" s="101"/>
      <c r="AC59" s="88"/>
      <c r="AD59" s="88"/>
      <c r="AE59" s="101"/>
      <c r="AF59" s="88"/>
      <c r="AG59" s="88"/>
      <c r="AH59" s="94"/>
      <c r="AI59" s="95"/>
      <c r="AJ59" s="96"/>
      <c r="AK59" s="118"/>
      <c r="AL59" s="119"/>
      <c r="AM59" s="144"/>
      <c r="AN59" s="118"/>
      <c r="AO59" s="119"/>
      <c r="AP59" s="144"/>
      <c r="AQ59" s="118"/>
      <c r="AR59" s="119"/>
      <c r="AS59" s="144"/>
      <c r="AT59" s="153"/>
      <c r="AU59" s="153"/>
      <c r="AV59" s="153"/>
      <c r="AW59" s="153"/>
      <c r="AX59" s="153"/>
      <c r="AY59" s="153"/>
      <c r="AZ59" s="118"/>
      <c r="BA59" s="119"/>
      <c r="BB59" s="144"/>
      <c r="BC59" s="118"/>
      <c r="BD59" s="119"/>
      <c r="BE59" s="144"/>
      <c r="BF59" s="118"/>
      <c r="BG59" s="119"/>
      <c r="BH59" s="119"/>
      <c r="BI59" s="119"/>
      <c r="BJ59" s="119"/>
      <c r="BK59" s="144"/>
    </row>
    <row r="60" spans="1:63" s="4" customFormat="1" ht="10.5" customHeight="1">
      <c r="A60" s="17"/>
      <c r="B60" s="153"/>
      <c r="C60" s="153"/>
      <c r="D60" s="153"/>
      <c r="E60" s="153"/>
      <c r="F60" s="153"/>
      <c r="G60" s="153"/>
      <c r="H60" s="110"/>
      <c r="I60" s="111"/>
      <c r="J60" s="114"/>
      <c r="K60" s="114"/>
      <c r="L60" s="106"/>
      <c r="M60" s="107"/>
      <c r="N60" s="110"/>
      <c r="O60" s="111"/>
      <c r="P60" s="114"/>
      <c r="Q60" s="114"/>
      <c r="R60" s="106"/>
      <c r="S60" s="107"/>
      <c r="T60" s="140"/>
      <c r="U60" s="141"/>
      <c r="V60" s="141"/>
      <c r="W60" s="141"/>
      <c r="X60" s="141"/>
      <c r="Y60" s="142"/>
      <c r="Z60" s="89"/>
      <c r="AA60" s="90"/>
      <c r="AB60" s="102"/>
      <c r="AC60" s="90"/>
      <c r="AD60" s="90"/>
      <c r="AE60" s="102"/>
      <c r="AF60" s="90"/>
      <c r="AG60" s="90"/>
      <c r="AH60" s="97"/>
      <c r="AI60" s="98"/>
      <c r="AJ60" s="99"/>
      <c r="AK60" s="123"/>
      <c r="AL60" s="124"/>
      <c r="AM60" s="145"/>
      <c r="AN60" s="123"/>
      <c r="AO60" s="124"/>
      <c r="AP60" s="145"/>
      <c r="AQ60" s="123"/>
      <c r="AR60" s="124"/>
      <c r="AS60" s="145"/>
      <c r="AT60" s="153"/>
      <c r="AU60" s="153"/>
      <c r="AV60" s="153"/>
      <c r="AW60" s="153"/>
      <c r="AX60" s="153"/>
      <c r="AY60" s="153"/>
      <c r="AZ60" s="123"/>
      <c r="BA60" s="124"/>
      <c r="BB60" s="145"/>
      <c r="BC60" s="123"/>
      <c r="BD60" s="124"/>
      <c r="BE60" s="145"/>
      <c r="BF60" s="123"/>
      <c r="BG60" s="124"/>
      <c r="BH60" s="124"/>
      <c r="BI60" s="124"/>
      <c r="BJ60" s="124"/>
      <c r="BK60" s="145"/>
    </row>
    <row r="61" spans="3:29" ht="13.5">
      <c r="C61" s="7"/>
      <c r="D61" s="1"/>
      <c r="E61" s="1"/>
      <c r="F61" s="8"/>
      <c r="G61" s="7"/>
      <c r="H61" s="7"/>
      <c r="I61" s="7"/>
      <c r="J61" s="9"/>
      <c r="K61" s="9"/>
      <c r="L61" s="7"/>
      <c r="M61" s="7"/>
      <c r="N61" s="7"/>
      <c r="O61" s="7"/>
      <c r="P61" s="7"/>
      <c r="Q61" s="7"/>
      <c r="R61" s="7"/>
      <c r="S61" s="7"/>
      <c r="T61" s="7"/>
      <c r="U61" s="1"/>
      <c r="V61" s="1"/>
      <c r="W61" s="8"/>
      <c r="X61" s="9"/>
      <c r="Y61" s="9"/>
      <c r="Z61" s="7"/>
      <c r="AA61" s="7"/>
      <c r="AB61" s="7"/>
      <c r="AC61" s="7"/>
    </row>
    <row r="62" spans="1:64" ht="21">
      <c r="A62" s="174" t="s">
        <v>43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</row>
    <row r="63" spans="1:46" ht="14.2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</row>
    <row r="64" spans="1:63" s="4" customFormat="1" ht="14.25" customHeight="1">
      <c r="A64" s="166" t="s">
        <v>51</v>
      </c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76"/>
      <c r="O64" s="176"/>
      <c r="P64" s="176"/>
      <c r="Q64" s="176"/>
      <c r="R64" s="148"/>
      <c r="S64" s="148"/>
      <c r="T64" s="148"/>
      <c r="U64" s="148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</row>
    <row r="65" spans="1:63" s="4" customFormat="1" ht="14.2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5"/>
      <c r="O65" s="25"/>
      <c r="P65" s="25"/>
      <c r="Q65" s="25"/>
      <c r="R65" s="32"/>
      <c r="S65" s="32"/>
      <c r="T65" s="32"/>
      <c r="U65" s="32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</row>
    <row r="66" spans="1:63" s="4" customFormat="1" ht="14.25" customHeight="1">
      <c r="A66" s="154" t="s">
        <v>17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7"/>
      <c r="O66" s="18"/>
      <c r="P66" s="18"/>
      <c r="Q66" s="18"/>
      <c r="R66" s="18"/>
      <c r="S66" s="18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5"/>
      <c r="AO66" s="5"/>
      <c r="AP66" s="5"/>
      <c r="AQ66" s="5"/>
      <c r="AR66" s="5"/>
      <c r="AS66" s="22"/>
      <c r="AT66" s="22"/>
      <c r="AU66" s="21"/>
      <c r="AV66" s="21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</row>
    <row r="67" spans="1:63" s="4" customFormat="1" ht="10.5" customHeight="1">
      <c r="A67" s="17"/>
      <c r="B67" s="177"/>
      <c r="C67" s="177"/>
      <c r="D67" s="177"/>
      <c r="E67" s="177"/>
      <c r="F67" s="177"/>
      <c r="G67" s="177"/>
      <c r="H67" s="85" t="s">
        <v>53</v>
      </c>
      <c r="I67" s="103"/>
      <c r="J67" s="103"/>
      <c r="K67" s="103"/>
      <c r="L67" s="103"/>
      <c r="M67" s="156"/>
      <c r="N67" s="153" t="s">
        <v>9</v>
      </c>
      <c r="O67" s="153"/>
      <c r="P67" s="153"/>
      <c r="Q67" s="153"/>
      <c r="R67" s="153"/>
      <c r="S67" s="153"/>
      <c r="T67" s="153" t="s">
        <v>27</v>
      </c>
      <c r="U67" s="153"/>
      <c r="V67" s="153"/>
      <c r="W67" s="153"/>
      <c r="X67" s="153"/>
      <c r="Y67" s="153"/>
      <c r="Z67" s="85" t="s">
        <v>0</v>
      </c>
      <c r="AA67" s="115"/>
      <c r="AB67" s="115"/>
      <c r="AC67" s="115"/>
      <c r="AD67" s="115"/>
      <c r="AE67" s="116"/>
      <c r="AF67" s="116"/>
      <c r="AG67" s="117"/>
      <c r="AH67" s="85" t="s">
        <v>40</v>
      </c>
      <c r="AI67" s="115"/>
      <c r="AJ67" s="143"/>
      <c r="AK67" s="85" t="s">
        <v>2</v>
      </c>
      <c r="AL67" s="115"/>
      <c r="AM67" s="143"/>
      <c r="AN67" s="85" t="s">
        <v>3</v>
      </c>
      <c r="AO67" s="115"/>
      <c r="AP67" s="143"/>
      <c r="AQ67" s="85" t="s">
        <v>4</v>
      </c>
      <c r="AR67" s="115"/>
      <c r="AS67" s="143"/>
      <c r="AT67" s="85" t="s">
        <v>5</v>
      </c>
      <c r="AU67" s="115"/>
      <c r="AV67" s="115"/>
      <c r="AW67" s="115"/>
      <c r="AX67" s="115"/>
      <c r="AY67" s="143"/>
      <c r="AZ67" s="85" t="s">
        <v>1</v>
      </c>
      <c r="BA67" s="116"/>
      <c r="BB67" s="117"/>
      <c r="BC67" s="85" t="s">
        <v>1</v>
      </c>
      <c r="BD67" s="116"/>
      <c r="BE67" s="117"/>
      <c r="BF67" s="85" t="s">
        <v>6</v>
      </c>
      <c r="BG67" s="115"/>
      <c r="BH67" s="115"/>
      <c r="BI67" s="115"/>
      <c r="BJ67" s="115"/>
      <c r="BK67" s="143"/>
    </row>
    <row r="68" spans="1:63" s="4" customFormat="1" ht="10.5" customHeight="1">
      <c r="A68" s="17"/>
      <c r="B68" s="177"/>
      <c r="C68" s="177"/>
      <c r="D68" s="177"/>
      <c r="E68" s="177"/>
      <c r="F68" s="177"/>
      <c r="G68" s="177"/>
      <c r="H68" s="139"/>
      <c r="I68" s="101"/>
      <c r="J68" s="101"/>
      <c r="K68" s="101"/>
      <c r="L68" s="101"/>
      <c r="M68" s="157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18"/>
      <c r="AA68" s="119"/>
      <c r="AB68" s="119"/>
      <c r="AC68" s="119"/>
      <c r="AD68" s="120"/>
      <c r="AE68" s="121"/>
      <c r="AF68" s="121"/>
      <c r="AG68" s="122"/>
      <c r="AH68" s="118"/>
      <c r="AI68" s="119"/>
      <c r="AJ68" s="144"/>
      <c r="AK68" s="118"/>
      <c r="AL68" s="119"/>
      <c r="AM68" s="144"/>
      <c r="AN68" s="118"/>
      <c r="AO68" s="119"/>
      <c r="AP68" s="144"/>
      <c r="AQ68" s="118"/>
      <c r="AR68" s="119"/>
      <c r="AS68" s="144"/>
      <c r="AT68" s="118"/>
      <c r="AU68" s="119"/>
      <c r="AV68" s="119"/>
      <c r="AW68" s="119"/>
      <c r="AX68" s="119"/>
      <c r="AY68" s="144"/>
      <c r="AZ68" s="146"/>
      <c r="BA68" s="121"/>
      <c r="BB68" s="122"/>
      <c r="BC68" s="146"/>
      <c r="BD68" s="121"/>
      <c r="BE68" s="122"/>
      <c r="BF68" s="118"/>
      <c r="BG68" s="119"/>
      <c r="BH68" s="119"/>
      <c r="BI68" s="119"/>
      <c r="BJ68" s="119"/>
      <c r="BK68" s="144"/>
    </row>
    <row r="69" spans="1:63" s="4" customFormat="1" ht="10.5" customHeight="1">
      <c r="A69" s="17"/>
      <c r="B69" s="177"/>
      <c r="C69" s="177"/>
      <c r="D69" s="177"/>
      <c r="E69" s="177"/>
      <c r="F69" s="177"/>
      <c r="G69" s="177"/>
      <c r="H69" s="87"/>
      <c r="I69" s="112"/>
      <c r="J69" s="112"/>
      <c r="K69" s="112"/>
      <c r="L69" s="112"/>
      <c r="M69" s="169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18"/>
      <c r="AA69" s="119"/>
      <c r="AB69" s="119"/>
      <c r="AC69" s="119"/>
      <c r="AD69" s="120"/>
      <c r="AE69" s="121"/>
      <c r="AF69" s="121"/>
      <c r="AG69" s="122"/>
      <c r="AH69" s="118"/>
      <c r="AI69" s="119"/>
      <c r="AJ69" s="144"/>
      <c r="AK69" s="118"/>
      <c r="AL69" s="119"/>
      <c r="AM69" s="144"/>
      <c r="AN69" s="118"/>
      <c r="AO69" s="119"/>
      <c r="AP69" s="144"/>
      <c r="AQ69" s="118"/>
      <c r="AR69" s="119"/>
      <c r="AS69" s="144"/>
      <c r="AT69" s="118"/>
      <c r="AU69" s="119"/>
      <c r="AV69" s="119"/>
      <c r="AW69" s="119"/>
      <c r="AX69" s="119"/>
      <c r="AY69" s="144"/>
      <c r="AZ69" s="147" t="s">
        <v>38</v>
      </c>
      <c r="BA69" s="148"/>
      <c r="BB69" s="149"/>
      <c r="BC69" s="147" t="s">
        <v>39</v>
      </c>
      <c r="BD69" s="148"/>
      <c r="BE69" s="149"/>
      <c r="BF69" s="118"/>
      <c r="BG69" s="119"/>
      <c r="BH69" s="119"/>
      <c r="BI69" s="119"/>
      <c r="BJ69" s="119"/>
      <c r="BK69" s="144"/>
    </row>
    <row r="70" spans="1:63" s="4" customFormat="1" ht="10.5" customHeight="1">
      <c r="A70" s="17"/>
      <c r="B70" s="177"/>
      <c r="C70" s="177"/>
      <c r="D70" s="177"/>
      <c r="E70" s="177"/>
      <c r="F70" s="177"/>
      <c r="G70" s="177"/>
      <c r="H70" s="89"/>
      <c r="I70" s="90"/>
      <c r="J70" s="90"/>
      <c r="K70" s="90"/>
      <c r="L70" s="90"/>
      <c r="M70" s="170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23"/>
      <c r="AA70" s="124"/>
      <c r="AB70" s="124"/>
      <c r="AC70" s="124"/>
      <c r="AD70" s="124"/>
      <c r="AE70" s="125"/>
      <c r="AF70" s="125"/>
      <c r="AG70" s="126"/>
      <c r="AH70" s="123"/>
      <c r="AI70" s="124"/>
      <c r="AJ70" s="145"/>
      <c r="AK70" s="123"/>
      <c r="AL70" s="124"/>
      <c r="AM70" s="145"/>
      <c r="AN70" s="123"/>
      <c r="AO70" s="124"/>
      <c r="AP70" s="145"/>
      <c r="AQ70" s="123"/>
      <c r="AR70" s="124"/>
      <c r="AS70" s="145"/>
      <c r="AT70" s="123"/>
      <c r="AU70" s="124"/>
      <c r="AV70" s="124"/>
      <c r="AW70" s="124"/>
      <c r="AX70" s="124"/>
      <c r="AY70" s="145"/>
      <c r="AZ70" s="150"/>
      <c r="BA70" s="151"/>
      <c r="BB70" s="152"/>
      <c r="BC70" s="150"/>
      <c r="BD70" s="151"/>
      <c r="BE70" s="152"/>
      <c r="BF70" s="123"/>
      <c r="BG70" s="124"/>
      <c r="BH70" s="124"/>
      <c r="BI70" s="124"/>
      <c r="BJ70" s="124"/>
      <c r="BK70" s="145"/>
    </row>
    <row r="71" spans="1:63" s="4" customFormat="1" ht="10.5" customHeight="1">
      <c r="A71" s="17"/>
      <c r="B71" s="85" t="s">
        <v>53</v>
      </c>
      <c r="C71" s="103"/>
      <c r="D71" s="103"/>
      <c r="E71" s="103"/>
      <c r="F71" s="103"/>
      <c r="G71" s="156"/>
      <c r="H71" s="85"/>
      <c r="I71" s="134"/>
      <c r="J71" s="134"/>
      <c r="K71" s="134"/>
      <c r="L71" s="134"/>
      <c r="M71" s="135"/>
      <c r="N71" s="127" t="s">
        <v>59</v>
      </c>
      <c r="O71" s="128"/>
      <c r="P71" s="128"/>
      <c r="Q71" s="128"/>
      <c r="R71" s="128"/>
      <c r="S71" s="129"/>
      <c r="T71" s="127" t="s">
        <v>59</v>
      </c>
      <c r="U71" s="128"/>
      <c r="V71" s="128"/>
      <c r="W71" s="128"/>
      <c r="X71" s="128"/>
      <c r="Y71" s="129"/>
      <c r="Z71" s="85">
        <f>COUNTIF(H71:Y72,"○")</f>
        <v>0</v>
      </c>
      <c r="AA71" s="86"/>
      <c r="AB71" s="100" t="s">
        <v>25</v>
      </c>
      <c r="AC71" s="103">
        <f>COUNTIF(H71:Y72,"×")</f>
        <v>2</v>
      </c>
      <c r="AD71" s="86"/>
      <c r="AE71" s="100" t="s">
        <v>25</v>
      </c>
      <c r="AF71" s="103">
        <f>COUNTIF(H71:Y72,"△")</f>
        <v>0</v>
      </c>
      <c r="AG71" s="86"/>
      <c r="AH71" s="91">
        <f>(Z71*5)+(AF71*1)</f>
        <v>0</v>
      </c>
      <c r="AI71" s="92"/>
      <c r="AJ71" s="93"/>
      <c r="AK71" s="85">
        <f>SUM(N73,T73)</f>
        <v>38</v>
      </c>
      <c r="AL71" s="115"/>
      <c r="AM71" s="143"/>
      <c r="AN71" s="85">
        <f>SUM(R73,X73)</f>
        <v>72</v>
      </c>
      <c r="AO71" s="115"/>
      <c r="AP71" s="143"/>
      <c r="AQ71" s="85">
        <f>AK71-AN71</f>
        <v>-34</v>
      </c>
      <c r="AR71" s="115"/>
      <c r="AS71" s="143"/>
      <c r="AT71" s="153">
        <f>ROUNDDOWN(AK71/AN71,6)</f>
        <v>0.527777</v>
      </c>
      <c r="AU71" s="153"/>
      <c r="AV71" s="153"/>
      <c r="AW71" s="153"/>
      <c r="AX71" s="153"/>
      <c r="AY71" s="153"/>
      <c r="AZ71" s="85">
        <f>RANK(Z71,Z71:AA82)</f>
        <v>3</v>
      </c>
      <c r="BA71" s="115"/>
      <c r="BB71" s="143"/>
      <c r="BC71" s="85">
        <f>RANK(AT71,AT71:AY82)</f>
        <v>3</v>
      </c>
      <c r="BD71" s="115"/>
      <c r="BE71" s="143"/>
      <c r="BF71" s="85">
        <v>3</v>
      </c>
      <c r="BG71" s="115"/>
      <c r="BH71" s="115"/>
      <c r="BI71" s="115"/>
      <c r="BJ71" s="115"/>
      <c r="BK71" s="143"/>
    </row>
    <row r="72" spans="1:63" s="4" customFormat="1" ht="10.5" customHeight="1">
      <c r="A72" s="17"/>
      <c r="B72" s="139"/>
      <c r="C72" s="101"/>
      <c r="D72" s="101"/>
      <c r="E72" s="101"/>
      <c r="F72" s="101"/>
      <c r="G72" s="157"/>
      <c r="H72" s="136"/>
      <c r="I72" s="137"/>
      <c r="J72" s="137"/>
      <c r="K72" s="137"/>
      <c r="L72" s="137"/>
      <c r="M72" s="138"/>
      <c r="N72" s="130"/>
      <c r="O72" s="131"/>
      <c r="P72" s="131"/>
      <c r="Q72" s="131"/>
      <c r="R72" s="131"/>
      <c r="S72" s="132"/>
      <c r="T72" s="130"/>
      <c r="U72" s="131"/>
      <c r="V72" s="131"/>
      <c r="W72" s="131"/>
      <c r="X72" s="131"/>
      <c r="Y72" s="132"/>
      <c r="Z72" s="87"/>
      <c r="AA72" s="88"/>
      <c r="AB72" s="101"/>
      <c r="AC72" s="88"/>
      <c r="AD72" s="88"/>
      <c r="AE72" s="101"/>
      <c r="AF72" s="88"/>
      <c r="AG72" s="88"/>
      <c r="AH72" s="94"/>
      <c r="AI72" s="95"/>
      <c r="AJ72" s="96"/>
      <c r="AK72" s="118"/>
      <c r="AL72" s="119"/>
      <c r="AM72" s="144"/>
      <c r="AN72" s="118"/>
      <c r="AO72" s="119"/>
      <c r="AP72" s="144"/>
      <c r="AQ72" s="118"/>
      <c r="AR72" s="119"/>
      <c r="AS72" s="144"/>
      <c r="AT72" s="153"/>
      <c r="AU72" s="153"/>
      <c r="AV72" s="153"/>
      <c r="AW72" s="153"/>
      <c r="AX72" s="153"/>
      <c r="AY72" s="153"/>
      <c r="AZ72" s="118"/>
      <c r="BA72" s="119"/>
      <c r="BB72" s="144"/>
      <c r="BC72" s="118"/>
      <c r="BD72" s="119"/>
      <c r="BE72" s="144"/>
      <c r="BF72" s="118"/>
      <c r="BG72" s="119"/>
      <c r="BH72" s="119"/>
      <c r="BI72" s="119"/>
      <c r="BJ72" s="119"/>
      <c r="BK72" s="144"/>
    </row>
    <row r="73" spans="1:63" s="4" customFormat="1" ht="10.5" customHeight="1">
      <c r="A73" s="17"/>
      <c r="B73" s="87"/>
      <c r="C73" s="112"/>
      <c r="D73" s="112"/>
      <c r="E73" s="112"/>
      <c r="F73" s="112"/>
      <c r="G73" s="169"/>
      <c r="H73" s="139"/>
      <c r="I73" s="137"/>
      <c r="J73" s="137"/>
      <c r="K73" s="137"/>
      <c r="L73" s="137"/>
      <c r="M73" s="138"/>
      <c r="N73" s="108">
        <v>17</v>
      </c>
      <c r="O73" s="109"/>
      <c r="P73" s="112" t="s">
        <v>56</v>
      </c>
      <c r="Q73" s="113"/>
      <c r="R73" s="104">
        <v>30</v>
      </c>
      <c r="S73" s="105"/>
      <c r="T73" s="108">
        <v>21</v>
      </c>
      <c r="U73" s="109"/>
      <c r="V73" s="112" t="s">
        <v>56</v>
      </c>
      <c r="W73" s="113"/>
      <c r="X73" s="104">
        <v>42</v>
      </c>
      <c r="Y73" s="105"/>
      <c r="Z73" s="87"/>
      <c r="AA73" s="88"/>
      <c r="AB73" s="101"/>
      <c r="AC73" s="88"/>
      <c r="AD73" s="88"/>
      <c r="AE73" s="101"/>
      <c r="AF73" s="88"/>
      <c r="AG73" s="88"/>
      <c r="AH73" s="94"/>
      <c r="AI73" s="95"/>
      <c r="AJ73" s="96"/>
      <c r="AK73" s="118"/>
      <c r="AL73" s="119"/>
      <c r="AM73" s="144"/>
      <c r="AN73" s="118"/>
      <c r="AO73" s="119"/>
      <c r="AP73" s="144"/>
      <c r="AQ73" s="118"/>
      <c r="AR73" s="119"/>
      <c r="AS73" s="144"/>
      <c r="AT73" s="153"/>
      <c r="AU73" s="153"/>
      <c r="AV73" s="153"/>
      <c r="AW73" s="153"/>
      <c r="AX73" s="153"/>
      <c r="AY73" s="153"/>
      <c r="AZ73" s="118"/>
      <c r="BA73" s="119"/>
      <c r="BB73" s="144"/>
      <c r="BC73" s="118"/>
      <c r="BD73" s="119"/>
      <c r="BE73" s="144"/>
      <c r="BF73" s="118"/>
      <c r="BG73" s="119"/>
      <c r="BH73" s="119"/>
      <c r="BI73" s="119"/>
      <c r="BJ73" s="119"/>
      <c r="BK73" s="144"/>
    </row>
    <row r="74" spans="1:63" s="4" customFormat="1" ht="10.5" customHeight="1">
      <c r="A74" s="17"/>
      <c r="B74" s="89"/>
      <c r="C74" s="90"/>
      <c r="D74" s="90"/>
      <c r="E74" s="90"/>
      <c r="F74" s="90"/>
      <c r="G74" s="170"/>
      <c r="H74" s="140"/>
      <c r="I74" s="141"/>
      <c r="J74" s="141"/>
      <c r="K74" s="141"/>
      <c r="L74" s="141"/>
      <c r="M74" s="142"/>
      <c r="N74" s="110"/>
      <c r="O74" s="111"/>
      <c r="P74" s="114"/>
      <c r="Q74" s="114"/>
      <c r="R74" s="106"/>
      <c r="S74" s="107"/>
      <c r="T74" s="110"/>
      <c r="U74" s="111"/>
      <c r="V74" s="114"/>
      <c r="W74" s="114"/>
      <c r="X74" s="106"/>
      <c r="Y74" s="107"/>
      <c r="Z74" s="89"/>
      <c r="AA74" s="90"/>
      <c r="AB74" s="102"/>
      <c r="AC74" s="90"/>
      <c r="AD74" s="90"/>
      <c r="AE74" s="102"/>
      <c r="AF74" s="90"/>
      <c r="AG74" s="90"/>
      <c r="AH74" s="97"/>
      <c r="AI74" s="98"/>
      <c r="AJ74" s="99"/>
      <c r="AK74" s="123"/>
      <c r="AL74" s="124"/>
      <c r="AM74" s="145"/>
      <c r="AN74" s="123"/>
      <c r="AO74" s="124"/>
      <c r="AP74" s="145"/>
      <c r="AQ74" s="123"/>
      <c r="AR74" s="124"/>
      <c r="AS74" s="145"/>
      <c r="AT74" s="153"/>
      <c r="AU74" s="153"/>
      <c r="AV74" s="153"/>
      <c r="AW74" s="153"/>
      <c r="AX74" s="153"/>
      <c r="AY74" s="153"/>
      <c r="AZ74" s="123"/>
      <c r="BA74" s="124"/>
      <c r="BB74" s="145"/>
      <c r="BC74" s="123"/>
      <c r="BD74" s="124"/>
      <c r="BE74" s="145"/>
      <c r="BF74" s="123"/>
      <c r="BG74" s="124"/>
      <c r="BH74" s="124"/>
      <c r="BI74" s="124"/>
      <c r="BJ74" s="124"/>
      <c r="BK74" s="145"/>
    </row>
    <row r="75" spans="1:63" s="4" customFormat="1" ht="10.5" customHeight="1">
      <c r="A75" s="17"/>
      <c r="B75" s="153" t="s">
        <v>9</v>
      </c>
      <c r="C75" s="153"/>
      <c r="D75" s="153"/>
      <c r="E75" s="153"/>
      <c r="F75" s="153"/>
      <c r="G75" s="153"/>
      <c r="H75" s="127" t="s">
        <v>60</v>
      </c>
      <c r="I75" s="128"/>
      <c r="J75" s="128"/>
      <c r="K75" s="128"/>
      <c r="L75" s="128"/>
      <c r="M75" s="129"/>
      <c r="N75" s="85"/>
      <c r="O75" s="134"/>
      <c r="P75" s="134"/>
      <c r="Q75" s="134"/>
      <c r="R75" s="134"/>
      <c r="S75" s="135"/>
      <c r="T75" s="127" t="s">
        <v>59</v>
      </c>
      <c r="U75" s="128"/>
      <c r="V75" s="128"/>
      <c r="W75" s="128"/>
      <c r="X75" s="128"/>
      <c r="Y75" s="129"/>
      <c r="Z75" s="85">
        <f>COUNTIF(H75:Y76,"○")</f>
        <v>1</v>
      </c>
      <c r="AA75" s="86"/>
      <c r="AB75" s="100" t="s">
        <v>25</v>
      </c>
      <c r="AC75" s="103">
        <f>COUNTIF(H75:Y76,"×")</f>
        <v>1</v>
      </c>
      <c r="AD75" s="86"/>
      <c r="AE75" s="100" t="s">
        <v>25</v>
      </c>
      <c r="AF75" s="103">
        <f>COUNTIF(H75:Y76,"△")</f>
        <v>0</v>
      </c>
      <c r="AG75" s="86"/>
      <c r="AH75" s="91">
        <f>(Z75*5)+(AF75*1)</f>
        <v>5</v>
      </c>
      <c r="AI75" s="92"/>
      <c r="AJ75" s="93"/>
      <c r="AK75" s="91">
        <f>SUM(H77,T77)</f>
        <v>44</v>
      </c>
      <c r="AL75" s="92"/>
      <c r="AM75" s="93"/>
      <c r="AN75" s="91">
        <f>SUM(L77,X77)</f>
        <v>51</v>
      </c>
      <c r="AO75" s="92"/>
      <c r="AP75" s="93"/>
      <c r="AQ75" s="85">
        <f>AK75-AN75</f>
        <v>-7</v>
      </c>
      <c r="AR75" s="115"/>
      <c r="AS75" s="143"/>
      <c r="AT75" s="153">
        <f>ROUNDDOWN(AK75/AN75,6)</f>
        <v>0.862745</v>
      </c>
      <c r="AU75" s="153"/>
      <c r="AV75" s="153"/>
      <c r="AW75" s="153"/>
      <c r="AX75" s="153"/>
      <c r="AY75" s="153"/>
      <c r="AZ75" s="85">
        <f>RANK(Z75,Z71:AA82)</f>
        <v>2</v>
      </c>
      <c r="BA75" s="115"/>
      <c r="BB75" s="143"/>
      <c r="BC75" s="85">
        <f>RANK(AT75,AT71:AY82)</f>
        <v>2</v>
      </c>
      <c r="BD75" s="115"/>
      <c r="BE75" s="143"/>
      <c r="BF75" s="85">
        <v>2</v>
      </c>
      <c r="BG75" s="115"/>
      <c r="BH75" s="115"/>
      <c r="BI75" s="115"/>
      <c r="BJ75" s="115"/>
      <c r="BK75" s="143"/>
    </row>
    <row r="76" spans="1:63" s="4" customFormat="1" ht="10.5" customHeight="1">
      <c r="A76" s="17"/>
      <c r="B76" s="153"/>
      <c r="C76" s="153"/>
      <c r="D76" s="153"/>
      <c r="E76" s="153"/>
      <c r="F76" s="153"/>
      <c r="G76" s="153"/>
      <c r="H76" s="130"/>
      <c r="I76" s="131"/>
      <c r="J76" s="131"/>
      <c r="K76" s="131"/>
      <c r="L76" s="131"/>
      <c r="M76" s="132"/>
      <c r="N76" s="136"/>
      <c r="O76" s="137"/>
      <c r="P76" s="137"/>
      <c r="Q76" s="137"/>
      <c r="R76" s="137"/>
      <c r="S76" s="138"/>
      <c r="T76" s="130"/>
      <c r="U76" s="131"/>
      <c r="V76" s="131"/>
      <c r="W76" s="131"/>
      <c r="X76" s="131"/>
      <c r="Y76" s="132"/>
      <c r="Z76" s="87"/>
      <c r="AA76" s="88"/>
      <c r="AB76" s="101"/>
      <c r="AC76" s="88"/>
      <c r="AD76" s="88"/>
      <c r="AE76" s="101"/>
      <c r="AF76" s="88"/>
      <c r="AG76" s="88"/>
      <c r="AH76" s="94"/>
      <c r="AI76" s="95"/>
      <c r="AJ76" s="96"/>
      <c r="AK76" s="94"/>
      <c r="AL76" s="171"/>
      <c r="AM76" s="96"/>
      <c r="AN76" s="94"/>
      <c r="AO76" s="171"/>
      <c r="AP76" s="96"/>
      <c r="AQ76" s="118"/>
      <c r="AR76" s="119"/>
      <c r="AS76" s="144"/>
      <c r="AT76" s="153"/>
      <c r="AU76" s="153"/>
      <c r="AV76" s="153"/>
      <c r="AW76" s="153"/>
      <c r="AX76" s="153"/>
      <c r="AY76" s="153"/>
      <c r="AZ76" s="118"/>
      <c r="BA76" s="119"/>
      <c r="BB76" s="144"/>
      <c r="BC76" s="118"/>
      <c r="BD76" s="119"/>
      <c r="BE76" s="144"/>
      <c r="BF76" s="118"/>
      <c r="BG76" s="119"/>
      <c r="BH76" s="119"/>
      <c r="BI76" s="119"/>
      <c r="BJ76" s="119"/>
      <c r="BK76" s="144"/>
    </row>
    <row r="77" spans="1:63" s="4" customFormat="1" ht="10.5" customHeight="1">
      <c r="A77" s="17"/>
      <c r="B77" s="153"/>
      <c r="C77" s="153"/>
      <c r="D77" s="153"/>
      <c r="E77" s="153"/>
      <c r="F77" s="153"/>
      <c r="G77" s="153"/>
      <c r="H77" s="108">
        <v>30</v>
      </c>
      <c r="I77" s="109"/>
      <c r="J77" s="112" t="s">
        <v>56</v>
      </c>
      <c r="K77" s="113"/>
      <c r="L77" s="104">
        <v>17</v>
      </c>
      <c r="M77" s="105"/>
      <c r="N77" s="139"/>
      <c r="O77" s="137"/>
      <c r="P77" s="137"/>
      <c r="Q77" s="137"/>
      <c r="R77" s="137"/>
      <c r="S77" s="138"/>
      <c r="T77" s="108">
        <v>14</v>
      </c>
      <c r="U77" s="109"/>
      <c r="V77" s="112" t="s">
        <v>56</v>
      </c>
      <c r="W77" s="113"/>
      <c r="X77" s="104">
        <v>34</v>
      </c>
      <c r="Y77" s="105"/>
      <c r="Z77" s="87"/>
      <c r="AA77" s="88"/>
      <c r="AB77" s="101"/>
      <c r="AC77" s="88"/>
      <c r="AD77" s="88"/>
      <c r="AE77" s="101"/>
      <c r="AF77" s="88"/>
      <c r="AG77" s="88"/>
      <c r="AH77" s="94"/>
      <c r="AI77" s="95"/>
      <c r="AJ77" s="96"/>
      <c r="AK77" s="94"/>
      <c r="AL77" s="171"/>
      <c r="AM77" s="96"/>
      <c r="AN77" s="94"/>
      <c r="AO77" s="171"/>
      <c r="AP77" s="96"/>
      <c r="AQ77" s="118"/>
      <c r="AR77" s="119"/>
      <c r="AS77" s="144"/>
      <c r="AT77" s="153"/>
      <c r="AU77" s="153"/>
      <c r="AV77" s="153"/>
      <c r="AW77" s="153"/>
      <c r="AX77" s="153"/>
      <c r="AY77" s="153"/>
      <c r="AZ77" s="118"/>
      <c r="BA77" s="119"/>
      <c r="BB77" s="144"/>
      <c r="BC77" s="118"/>
      <c r="BD77" s="119"/>
      <c r="BE77" s="144"/>
      <c r="BF77" s="118"/>
      <c r="BG77" s="119"/>
      <c r="BH77" s="119"/>
      <c r="BI77" s="119"/>
      <c r="BJ77" s="119"/>
      <c r="BK77" s="144"/>
    </row>
    <row r="78" spans="1:63" s="4" customFormat="1" ht="10.5" customHeight="1">
      <c r="A78" s="17"/>
      <c r="B78" s="153"/>
      <c r="C78" s="153"/>
      <c r="D78" s="153"/>
      <c r="E78" s="153"/>
      <c r="F78" s="153"/>
      <c r="G78" s="153"/>
      <c r="H78" s="110"/>
      <c r="I78" s="111"/>
      <c r="J78" s="114"/>
      <c r="K78" s="114"/>
      <c r="L78" s="106"/>
      <c r="M78" s="107"/>
      <c r="N78" s="140"/>
      <c r="O78" s="141"/>
      <c r="P78" s="141"/>
      <c r="Q78" s="141"/>
      <c r="R78" s="141"/>
      <c r="S78" s="142"/>
      <c r="T78" s="110"/>
      <c r="U78" s="111"/>
      <c r="V78" s="114"/>
      <c r="W78" s="114"/>
      <c r="X78" s="106"/>
      <c r="Y78" s="107"/>
      <c r="Z78" s="89"/>
      <c r="AA78" s="90"/>
      <c r="AB78" s="102"/>
      <c r="AC78" s="90"/>
      <c r="AD78" s="90"/>
      <c r="AE78" s="102"/>
      <c r="AF78" s="90"/>
      <c r="AG78" s="90"/>
      <c r="AH78" s="97"/>
      <c r="AI78" s="98"/>
      <c r="AJ78" s="99"/>
      <c r="AK78" s="97"/>
      <c r="AL78" s="98"/>
      <c r="AM78" s="99"/>
      <c r="AN78" s="97"/>
      <c r="AO78" s="98"/>
      <c r="AP78" s="99"/>
      <c r="AQ78" s="123"/>
      <c r="AR78" s="124"/>
      <c r="AS78" s="145"/>
      <c r="AT78" s="153"/>
      <c r="AU78" s="153"/>
      <c r="AV78" s="153"/>
      <c r="AW78" s="153"/>
      <c r="AX78" s="153"/>
      <c r="AY78" s="153"/>
      <c r="AZ78" s="123"/>
      <c r="BA78" s="124"/>
      <c r="BB78" s="145"/>
      <c r="BC78" s="123"/>
      <c r="BD78" s="124"/>
      <c r="BE78" s="145"/>
      <c r="BF78" s="123"/>
      <c r="BG78" s="124"/>
      <c r="BH78" s="124"/>
      <c r="BI78" s="124"/>
      <c r="BJ78" s="124"/>
      <c r="BK78" s="145"/>
    </row>
    <row r="79" spans="1:63" s="4" customFormat="1" ht="10.5" customHeight="1">
      <c r="A79" s="17"/>
      <c r="B79" s="153" t="s">
        <v>27</v>
      </c>
      <c r="C79" s="153"/>
      <c r="D79" s="153"/>
      <c r="E79" s="153"/>
      <c r="F79" s="153"/>
      <c r="G79" s="153"/>
      <c r="H79" s="127" t="s">
        <v>60</v>
      </c>
      <c r="I79" s="128"/>
      <c r="J79" s="128"/>
      <c r="K79" s="128"/>
      <c r="L79" s="128"/>
      <c r="M79" s="129"/>
      <c r="N79" s="127" t="s">
        <v>60</v>
      </c>
      <c r="O79" s="128"/>
      <c r="P79" s="128"/>
      <c r="Q79" s="128"/>
      <c r="R79" s="128"/>
      <c r="S79" s="129"/>
      <c r="T79" s="133"/>
      <c r="U79" s="134"/>
      <c r="V79" s="134"/>
      <c r="W79" s="134"/>
      <c r="X79" s="134"/>
      <c r="Y79" s="135"/>
      <c r="Z79" s="85">
        <f>COUNTIF(H79:Y80,"○")</f>
        <v>2</v>
      </c>
      <c r="AA79" s="86"/>
      <c r="AB79" s="100" t="s">
        <v>25</v>
      </c>
      <c r="AC79" s="103">
        <f>COUNTIF(H79:Y80,"×")</f>
        <v>0</v>
      </c>
      <c r="AD79" s="86"/>
      <c r="AE79" s="100" t="s">
        <v>25</v>
      </c>
      <c r="AF79" s="103">
        <f>COUNTIF(H79:Y80,"△")</f>
        <v>0</v>
      </c>
      <c r="AG79" s="86"/>
      <c r="AH79" s="91">
        <f>(Z79*5)+(AF79*1)</f>
        <v>10</v>
      </c>
      <c r="AI79" s="92"/>
      <c r="AJ79" s="93"/>
      <c r="AK79" s="85">
        <f>SUM(H81,N81)</f>
        <v>76</v>
      </c>
      <c r="AL79" s="115"/>
      <c r="AM79" s="143"/>
      <c r="AN79" s="85">
        <f>SUM(L81,R81)</f>
        <v>35</v>
      </c>
      <c r="AO79" s="115"/>
      <c r="AP79" s="143"/>
      <c r="AQ79" s="85">
        <f>AK79-AN79</f>
        <v>41</v>
      </c>
      <c r="AR79" s="115"/>
      <c r="AS79" s="143"/>
      <c r="AT79" s="153">
        <f>ROUNDDOWN(AK79/AN79,6)</f>
        <v>2.171428</v>
      </c>
      <c r="AU79" s="153"/>
      <c r="AV79" s="153"/>
      <c r="AW79" s="153"/>
      <c r="AX79" s="153"/>
      <c r="AY79" s="153"/>
      <c r="AZ79" s="85">
        <f>RANK(Z79,Z71:AA82)</f>
        <v>1</v>
      </c>
      <c r="BA79" s="115"/>
      <c r="BB79" s="143"/>
      <c r="BC79" s="85">
        <f>RANK(AT79,AT71:AY82)</f>
        <v>1</v>
      </c>
      <c r="BD79" s="115"/>
      <c r="BE79" s="143"/>
      <c r="BF79" s="85">
        <v>1</v>
      </c>
      <c r="BG79" s="115"/>
      <c r="BH79" s="115"/>
      <c r="BI79" s="115"/>
      <c r="BJ79" s="115"/>
      <c r="BK79" s="143"/>
    </row>
    <row r="80" spans="1:63" s="4" customFormat="1" ht="10.5" customHeight="1">
      <c r="A80" s="17"/>
      <c r="B80" s="153"/>
      <c r="C80" s="153"/>
      <c r="D80" s="153"/>
      <c r="E80" s="153"/>
      <c r="F80" s="153"/>
      <c r="G80" s="153"/>
      <c r="H80" s="130"/>
      <c r="I80" s="131"/>
      <c r="J80" s="131"/>
      <c r="K80" s="131"/>
      <c r="L80" s="131"/>
      <c r="M80" s="132"/>
      <c r="N80" s="130"/>
      <c r="O80" s="131"/>
      <c r="P80" s="131"/>
      <c r="Q80" s="131"/>
      <c r="R80" s="131"/>
      <c r="S80" s="132"/>
      <c r="T80" s="136"/>
      <c r="U80" s="137"/>
      <c r="V80" s="137"/>
      <c r="W80" s="137"/>
      <c r="X80" s="137"/>
      <c r="Y80" s="138"/>
      <c r="Z80" s="87"/>
      <c r="AA80" s="88"/>
      <c r="AB80" s="101"/>
      <c r="AC80" s="88"/>
      <c r="AD80" s="88"/>
      <c r="AE80" s="101"/>
      <c r="AF80" s="88"/>
      <c r="AG80" s="88"/>
      <c r="AH80" s="94"/>
      <c r="AI80" s="95"/>
      <c r="AJ80" s="96"/>
      <c r="AK80" s="118"/>
      <c r="AL80" s="119"/>
      <c r="AM80" s="144"/>
      <c r="AN80" s="118"/>
      <c r="AO80" s="119"/>
      <c r="AP80" s="144"/>
      <c r="AQ80" s="118"/>
      <c r="AR80" s="119"/>
      <c r="AS80" s="144"/>
      <c r="AT80" s="153"/>
      <c r="AU80" s="153"/>
      <c r="AV80" s="153"/>
      <c r="AW80" s="153"/>
      <c r="AX80" s="153"/>
      <c r="AY80" s="153"/>
      <c r="AZ80" s="118"/>
      <c r="BA80" s="119"/>
      <c r="BB80" s="144"/>
      <c r="BC80" s="118"/>
      <c r="BD80" s="119"/>
      <c r="BE80" s="144"/>
      <c r="BF80" s="118"/>
      <c r="BG80" s="119"/>
      <c r="BH80" s="119"/>
      <c r="BI80" s="119"/>
      <c r="BJ80" s="119"/>
      <c r="BK80" s="144"/>
    </row>
    <row r="81" spans="1:63" s="4" customFormat="1" ht="10.5" customHeight="1">
      <c r="A81" s="17"/>
      <c r="B81" s="153"/>
      <c r="C81" s="153"/>
      <c r="D81" s="153"/>
      <c r="E81" s="153"/>
      <c r="F81" s="153"/>
      <c r="G81" s="153"/>
      <c r="H81" s="108">
        <v>42</v>
      </c>
      <c r="I81" s="109"/>
      <c r="J81" s="112" t="s">
        <v>56</v>
      </c>
      <c r="K81" s="113"/>
      <c r="L81" s="104">
        <v>21</v>
      </c>
      <c r="M81" s="105"/>
      <c r="N81" s="108">
        <v>34</v>
      </c>
      <c r="O81" s="109"/>
      <c r="P81" s="112" t="s">
        <v>56</v>
      </c>
      <c r="Q81" s="113"/>
      <c r="R81" s="104">
        <v>14</v>
      </c>
      <c r="S81" s="105"/>
      <c r="T81" s="139"/>
      <c r="U81" s="137"/>
      <c r="V81" s="137"/>
      <c r="W81" s="137"/>
      <c r="X81" s="137"/>
      <c r="Y81" s="138"/>
      <c r="Z81" s="87"/>
      <c r="AA81" s="88"/>
      <c r="AB81" s="101"/>
      <c r="AC81" s="88"/>
      <c r="AD81" s="88"/>
      <c r="AE81" s="101"/>
      <c r="AF81" s="88"/>
      <c r="AG81" s="88"/>
      <c r="AH81" s="94"/>
      <c r="AI81" s="95"/>
      <c r="AJ81" s="96"/>
      <c r="AK81" s="118"/>
      <c r="AL81" s="119"/>
      <c r="AM81" s="144"/>
      <c r="AN81" s="118"/>
      <c r="AO81" s="119"/>
      <c r="AP81" s="144"/>
      <c r="AQ81" s="118"/>
      <c r="AR81" s="119"/>
      <c r="AS81" s="144"/>
      <c r="AT81" s="153"/>
      <c r="AU81" s="153"/>
      <c r="AV81" s="153"/>
      <c r="AW81" s="153"/>
      <c r="AX81" s="153"/>
      <c r="AY81" s="153"/>
      <c r="AZ81" s="118"/>
      <c r="BA81" s="119"/>
      <c r="BB81" s="144"/>
      <c r="BC81" s="118"/>
      <c r="BD81" s="119"/>
      <c r="BE81" s="144"/>
      <c r="BF81" s="118"/>
      <c r="BG81" s="119"/>
      <c r="BH81" s="119"/>
      <c r="BI81" s="119"/>
      <c r="BJ81" s="119"/>
      <c r="BK81" s="144"/>
    </row>
    <row r="82" spans="1:63" s="4" customFormat="1" ht="10.5" customHeight="1">
      <c r="A82" s="17"/>
      <c r="B82" s="153"/>
      <c r="C82" s="153"/>
      <c r="D82" s="153"/>
      <c r="E82" s="153"/>
      <c r="F82" s="153"/>
      <c r="G82" s="153"/>
      <c r="H82" s="110"/>
      <c r="I82" s="111"/>
      <c r="J82" s="114"/>
      <c r="K82" s="114"/>
      <c r="L82" s="106"/>
      <c r="M82" s="107"/>
      <c r="N82" s="110"/>
      <c r="O82" s="111"/>
      <c r="P82" s="114"/>
      <c r="Q82" s="114"/>
      <c r="R82" s="106"/>
      <c r="S82" s="107"/>
      <c r="T82" s="140"/>
      <c r="U82" s="141"/>
      <c r="V82" s="141"/>
      <c r="W82" s="141"/>
      <c r="X82" s="141"/>
      <c r="Y82" s="142"/>
      <c r="Z82" s="89"/>
      <c r="AA82" s="90"/>
      <c r="AB82" s="102"/>
      <c r="AC82" s="90"/>
      <c r="AD82" s="90"/>
      <c r="AE82" s="102"/>
      <c r="AF82" s="90"/>
      <c r="AG82" s="90"/>
      <c r="AH82" s="97"/>
      <c r="AI82" s="98"/>
      <c r="AJ82" s="99"/>
      <c r="AK82" s="123"/>
      <c r="AL82" s="124"/>
      <c r="AM82" s="145"/>
      <c r="AN82" s="123"/>
      <c r="AO82" s="124"/>
      <c r="AP82" s="145"/>
      <c r="AQ82" s="123"/>
      <c r="AR82" s="124"/>
      <c r="AS82" s="145"/>
      <c r="AT82" s="153"/>
      <c r="AU82" s="153"/>
      <c r="AV82" s="153"/>
      <c r="AW82" s="153"/>
      <c r="AX82" s="153"/>
      <c r="AY82" s="153"/>
      <c r="AZ82" s="123"/>
      <c r="BA82" s="124"/>
      <c r="BB82" s="145"/>
      <c r="BC82" s="123"/>
      <c r="BD82" s="124"/>
      <c r="BE82" s="145"/>
      <c r="BF82" s="123"/>
      <c r="BG82" s="124"/>
      <c r="BH82" s="124"/>
      <c r="BI82" s="124"/>
      <c r="BJ82" s="124"/>
      <c r="BK82" s="145"/>
    </row>
    <row r="83" spans="1:63" s="4" customFormat="1" ht="14.25" customHeight="1">
      <c r="A83" s="21"/>
      <c r="B83" s="21"/>
      <c r="C83" s="19"/>
      <c r="D83" s="19"/>
      <c r="E83" s="19"/>
      <c r="F83" s="19"/>
      <c r="G83" s="19"/>
      <c r="H83" s="19"/>
      <c r="I83" s="19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9"/>
      <c r="W83" s="19"/>
      <c r="X83" s="19"/>
      <c r="Y83" s="19"/>
      <c r="Z83" s="19"/>
      <c r="AA83" s="19"/>
      <c r="AB83" s="19"/>
      <c r="AC83" s="19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22"/>
      <c r="AP83" s="22"/>
      <c r="AQ83" s="22"/>
      <c r="AR83" s="22"/>
      <c r="AS83" s="22"/>
      <c r="AT83" s="22"/>
      <c r="AU83" s="21"/>
      <c r="AV83" s="21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</row>
    <row r="84" spans="1:63" s="4" customFormat="1" ht="14.25" customHeight="1">
      <c r="A84" s="154" t="s">
        <v>18</v>
      </c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7"/>
      <c r="O84" s="18"/>
      <c r="P84" s="18"/>
      <c r="Q84" s="18"/>
      <c r="R84" s="18"/>
      <c r="S84" s="18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5"/>
      <c r="AO84" s="5"/>
      <c r="AP84" s="5"/>
      <c r="AQ84" s="5"/>
      <c r="AR84" s="5"/>
      <c r="AS84" s="22"/>
      <c r="AT84" s="22"/>
      <c r="AU84" s="21"/>
      <c r="AV84" s="21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</row>
    <row r="85" spans="1:63" s="4" customFormat="1" ht="10.5" customHeight="1">
      <c r="A85" s="17"/>
      <c r="B85" s="177"/>
      <c r="C85" s="177"/>
      <c r="D85" s="177"/>
      <c r="E85" s="177"/>
      <c r="F85" s="177"/>
      <c r="G85" s="177"/>
      <c r="H85" s="85" t="s">
        <v>54</v>
      </c>
      <c r="I85" s="103"/>
      <c r="J85" s="103"/>
      <c r="K85" s="103"/>
      <c r="L85" s="103"/>
      <c r="M85" s="156"/>
      <c r="N85" s="153" t="s">
        <v>30</v>
      </c>
      <c r="O85" s="153"/>
      <c r="P85" s="153"/>
      <c r="Q85" s="153"/>
      <c r="R85" s="153"/>
      <c r="S85" s="153"/>
      <c r="T85" s="153" t="s">
        <v>55</v>
      </c>
      <c r="U85" s="153"/>
      <c r="V85" s="153"/>
      <c r="W85" s="153"/>
      <c r="X85" s="153"/>
      <c r="Y85" s="153"/>
      <c r="Z85" s="85" t="s">
        <v>0</v>
      </c>
      <c r="AA85" s="115"/>
      <c r="AB85" s="115"/>
      <c r="AC85" s="115"/>
      <c r="AD85" s="115"/>
      <c r="AE85" s="116"/>
      <c r="AF85" s="116"/>
      <c r="AG85" s="117"/>
      <c r="AH85" s="85" t="s">
        <v>40</v>
      </c>
      <c r="AI85" s="115"/>
      <c r="AJ85" s="143"/>
      <c r="AK85" s="85" t="s">
        <v>2</v>
      </c>
      <c r="AL85" s="115"/>
      <c r="AM85" s="143"/>
      <c r="AN85" s="85" t="s">
        <v>3</v>
      </c>
      <c r="AO85" s="115"/>
      <c r="AP85" s="143"/>
      <c r="AQ85" s="85" t="s">
        <v>4</v>
      </c>
      <c r="AR85" s="115"/>
      <c r="AS85" s="143"/>
      <c r="AT85" s="85" t="s">
        <v>5</v>
      </c>
      <c r="AU85" s="115"/>
      <c r="AV85" s="115"/>
      <c r="AW85" s="115"/>
      <c r="AX85" s="115"/>
      <c r="AY85" s="143"/>
      <c r="AZ85" s="85" t="s">
        <v>1</v>
      </c>
      <c r="BA85" s="116"/>
      <c r="BB85" s="117"/>
      <c r="BC85" s="85" t="s">
        <v>1</v>
      </c>
      <c r="BD85" s="116"/>
      <c r="BE85" s="117"/>
      <c r="BF85" s="85" t="s">
        <v>6</v>
      </c>
      <c r="BG85" s="115"/>
      <c r="BH85" s="115"/>
      <c r="BI85" s="115"/>
      <c r="BJ85" s="115"/>
      <c r="BK85" s="143"/>
    </row>
    <row r="86" spans="1:63" s="4" customFormat="1" ht="10.5" customHeight="1">
      <c r="A86" s="17"/>
      <c r="B86" s="177"/>
      <c r="C86" s="177"/>
      <c r="D86" s="177"/>
      <c r="E86" s="177"/>
      <c r="F86" s="177"/>
      <c r="G86" s="177"/>
      <c r="H86" s="139"/>
      <c r="I86" s="101"/>
      <c r="J86" s="101"/>
      <c r="K86" s="101"/>
      <c r="L86" s="101"/>
      <c r="M86" s="157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18"/>
      <c r="AA86" s="119"/>
      <c r="AB86" s="119"/>
      <c r="AC86" s="119"/>
      <c r="AD86" s="120"/>
      <c r="AE86" s="121"/>
      <c r="AF86" s="121"/>
      <c r="AG86" s="122"/>
      <c r="AH86" s="118"/>
      <c r="AI86" s="119"/>
      <c r="AJ86" s="144"/>
      <c r="AK86" s="118"/>
      <c r="AL86" s="119"/>
      <c r="AM86" s="144"/>
      <c r="AN86" s="118"/>
      <c r="AO86" s="119"/>
      <c r="AP86" s="144"/>
      <c r="AQ86" s="118"/>
      <c r="AR86" s="119"/>
      <c r="AS86" s="144"/>
      <c r="AT86" s="118"/>
      <c r="AU86" s="119"/>
      <c r="AV86" s="119"/>
      <c r="AW86" s="119"/>
      <c r="AX86" s="119"/>
      <c r="AY86" s="144"/>
      <c r="AZ86" s="146"/>
      <c r="BA86" s="121"/>
      <c r="BB86" s="122"/>
      <c r="BC86" s="146"/>
      <c r="BD86" s="121"/>
      <c r="BE86" s="122"/>
      <c r="BF86" s="118"/>
      <c r="BG86" s="119"/>
      <c r="BH86" s="119"/>
      <c r="BI86" s="119"/>
      <c r="BJ86" s="119"/>
      <c r="BK86" s="144"/>
    </row>
    <row r="87" spans="1:63" s="4" customFormat="1" ht="10.5" customHeight="1">
      <c r="A87" s="17"/>
      <c r="B87" s="177"/>
      <c r="C87" s="177"/>
      <c r="D87" s="177"/>
      <c r="E87" s="177"/>
      <c r="F87" s="177"/>
      <c r="G87" s="177"/>
      <c r="H87" s="87"/>
      <c r="I87" s="112"/>
      <c r="J87" s="112"/>
      <c r="K87" s="112"/>
      <c r="L87" s="112"/>
      <c r="M87" s="169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18"/>
      <c r="AA87" s="119"/>
      <c r="AB87" s="119"/>
      <c r="AC87" s="119"/>
      <c r="AD87" s="120"/>
      <c r="AE87" s="121"/>
      <c r="AF87" s="121"/>
      <c r="AG87" s="122"/>
      <c r="AH87" s="118"/>
      <c r="AI87" s="119"/>
      <c r="AJ87" s="144"/>
      <c r="AK87" s="118"/>
      <c r="AL87" s="119"/>
      <c r="AM87" s="144"/>
      <c r="AN87" s="118"/>
      <c r="AO87" s="119"/>
      <c r="AP87" s="144"/>
      <c r="AQ87" s="118"/>
      <c r="AR87" s="119"/>
      <c r="AS87" s="144"/>
      <c r="AT87" s="118"/>
      <c r="AU87" s="119"/>
      <c r="AV87" s="119"/>
      <c r="AW87" s="119"/>
      <c r="AX87" s="119"/>
      <c r="AY87" s="144"/>
      <c r="AZ87" s="147" t="s">
        <v>38</v>
      </c>
      <c r="BA87" s="148"/>
      <c r="BB87" s="149"/>
      <c r="BC87" s="147" t="s">
        <v>39</v>
      </c>
      <c r="BD87" s="148"/>
      <c r="BE87" s="149"/>
      <c r="BF87" s="118"/>
      <c r="BG87" s="119"/>
      <c r="BH87" s="119"/>
      <c r="BI87" s="119"/>
      <c r="BJ87" s="119"/>
      <c r="BK87" s="144"/>
    </row>
    <row r="88" spans="1:63" s="4" customFormat="1" ht="10.5" customHeight="1">
      <c r="A88" s="17"/>
      <c r="B88" s="177"/>
      <c r="C88" s="177"/>
      <c r="D88" s="177"/>
      <c r="E88" s="177"/>
      <c r="F88" s="177"/>
      <c r="G88" s="177"/>
      <c r="H88" s="89"/>
      <c r="I88" s="90"/>
      <c r="J88" s="90"/>
      <c r="K88" s="90"/>
      <c r="L88" s="90"/>
      <c r="M88" s="170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23"/>
      <c r="AA88" s="124"/>
      <c r="AB88" s="124"/>
      <c r="AC88" s="124"/>
      <c r="AD88" s="124"/>
      <c r="AE88" s="125"/>
      <c r="AF88" s="125"/>
      <c r="AG88" s="126"/>
      <c r="AH88" s="123"/>
      <c r="AI88" s="124"/>
      <c r="AJ88" s="145"/>
      <c r="AK88" s="123"/>
      <c r="AL88" s="124"/>
      <c r="AM88" s="145"/>
      <c r="AN88" s="123"/>
      <c r="AO88" s="124"/>
      <c r="AP88" s="145"/>
      <c r="AQ88" s="123"/>
      <c r="AR88" s="124"/>
      <c r="AS88" s="145"/>
      <c r="AT88" s="123"/>
      <c r="AU88" s="124"/>
      <c r="AV88" s="124"/>
      <c r="AW88" s="124"/>
      <c r="AX88" s="124"/>
      <c r="AY88" s="145"/>
      <c r="AZ88" s="150"/>
      <c r="BA88" s="151"/>
      <c r="BB88" s="152"/>
      <c r="BC88" s="150"/>
      <c r="BD88" s="151"/>
      <c r="BE88" s="152"/>
      <c r="BF88" s="123"/>
      <c r="BG88" s="124"/>
      <c r="BH88" s="124"/>
      <c r="BI88" s="124"/>
      <c r="BJ88" s="124"/>
      <c r="BK88" s="145"/>
    </row>
    <row r="89" spans="1:63" s="4" customFormat="1" ht="10.5" customHeight="1">
      <c r="A89" s="17"/>
      <c r="B89" s="85" t="s">
        <v>54</v>
      </c>
      <c r="C89" s="103"/>
      <c r="D89" s="103"/>
      <c r="E89" s="103"/>
      <c r="F89" s="103"/>
      <c r="G89" s="156"/>
      <c r="H89" s="85"/>
      <c r="I89" s="134"/>
      <c r="J89" s="134"/>
      <c r="K89" s="134"/>
      <c r="L89" s="134"/>
      <c r="M89" s="135"/>
      <c r="N89" s="127" t="s">
        <v>60</v>
      </c>
      <c r="O89" s="128"/>
      <c r="P89" s="128"/>
      <c r="Q89" s="128"/>
      <c r="R89" s="128"/>
      <c r="S89" s="129"/>
      <c r="T89" s="127" t="s">
        <v>60</v>
      </c>
      <c r="U89" s="128"/>
      <c r="V89" s="128"/>
      <c r="W89" s="128"/>
      <c r="X89" s="128"/>
      <c r="Y89" s="129"/>
      <c r="Z89" s="85">
        <f>COUNTIF(H89:Y90,"○")</f>
        <v>2</v>
      </c>
      <c r="AA89" s="86"/>
      <c r="AB89" s="100" t="s">
        <v>25</v>
      </c>
      <c r="AC89" s="103">
        <f>COUNTIF(H89:Y90,"×")</f>
        <v>0</v>
      </c>
      <c r="AD89" s="86"/>
      <c r="AE89" s="100" t="s">
        <v>25</v>
      </c>
      <c r="AF89" s="103">
        <f>COUNTIF(H89:Y90,"△")</f>
        <v>0</v>
      </c>
      <c r="AG89" s="86"/>
      <c r="AH89" s="91">
        <f>(Z89*5)+(AF89*1)</f>
        <v>10</v>
      </c>
      <c r="AI89" s="92"/>
      <c r="AJ89" s="93"/>
      <c r="AK89" s="85">
        <f>SUM(N91,T91)</f>
        <v>92</v>
      </c>
      <c r="AL89" s="115"/>
      <c r="AM89" s="143"/>
      <c r="AN89" s="85">
        <f>SUM(R91,X91)</f>
        <v>56</v>
      </c>
      <c r="AO89" s="115"/>
      <c r="AP89" s="143"/>
      <c r="AQ89" s="85">
        <f>AK89-AN89</f>
        <v>36</v>
      </c>
      <c r="AR89" s="115"/>
      <c r="AS89" s="143"/>
      <c r="AT89" s="153">
        <f>ROUNDDOWN(AK89/AN89,6)</f>
        <v>1.642857</v>
      </c>
      <c r="AU89" s="153"/>
      <c r="AV89" s="153"/>
      <c r="AW89" s="153"/>
      <c r="AX89" s="153"/>
      <c r="AY89" s="153"/>
      <c r="AZ89" s="85">
        <f>RANK(Z89,Z89:AA100)</f>
        <v>1</v>
      </c>
      <c r="BA89" s="115"/>
      <c r="BB89" s="143"/>
      <c r="BC89" s="85">
        <f>RANK(AT89,AT89:AY100)</f>
        <v>1</v>
      </c>
      <c r="BD89" s="115"/>
      <c r="BE89" s="143"/>
      <c r="BF89" s="85">
        <v>1</v>
      </c>
      <c r="BG89" s="115"/>
      <c r="BH89" s="115"/>
      <c r="BI89" s="115"/>
      <c r="BJ89" s="115"/>
      <c r="BK89" s="143"/>
    </row>
    <row r="90" spans="1:63" s="4" customFormat="1" ht="10.5" customHeight="1">
      <c r="A90" s="17"/>
      <c r="B90" s="139"/>
      <c r="C90" s="101"/>
      <c r="D90" s="101"/>
      <c r="E90" s="101"/>
      <c r="F90" s="101"/>
      <c r="G90" s="157"/>
      <c r="H90" s="136"/>
      <c r="I90" s="137"/>
      <c r="J90" s="137"/>
      <c r="K90" s="137"/>
      <c r="L90" s="137"/>
      <c r="M90" s="138"/>
      <c r="N90" s="130"/>
      <c r="O90" s="131"/>
      <c r="P90" s="131"/>
      <c r="Q90" s="131"/>
      <c r="R90" s="131"/>
      <c r="S90" s="132"/>
      <c r="T90" s="130"/>
      <c r="U90" s="131"/>
      <c r="V90" s="131"/>
      <c r="W90" s="131"/>
      <c r="X90" s="131"/>
      <c r="Y90" s="132"/>
      <c r="Z90" s="87"/>
      <c r="AA90" s="88"/>
      <c r="AB90" s="101"/>
      <c r="AC90" s="88"/>
      <c r="AD90" s="88"/>
      <c r="AE90" s="101"/>
      <c r="AF90" s="88"/>
      <c r="AG90" s="88"/>
      <c r="AH90" s="94"/>
      <c r="AI90" s="95"/>
      <c r="AJ90" s="96"/>
      <c r="AK90" s="118"/>
      <c r="AL90" s="119"/>
      <c r="AM90" s="144"/>
      <c r="AN90" s="118"/>
      <c r="AO90" s="119"/>
      <c r="AP90" s="144"/>
      <c r="AQ90" s="118"/>
      <c r="AR90" s="119"/>
      <c r="AS90" s="144"/>
      <c r="AT90" s="153"/>
      <c r="AU90" s="153"/>
      <c r="AV90" s="153"/>
      <c r="AW90" s="153"/>
      <c r="AX90" s="153"/>
      <c r="AY90" s="153"/>
      <c r="AZ90" s="118"/>
      <c r="BA90" s="119"/>
      <c r="BB90" s="144"/>
      <c r="BC90" s="118"/>
      <c r="BD90" s="119"/>
      <c r="BE90" s="144"/>
      <c r="BF90" s="118"/>
      <c r="BG90" s="119"/>
      <c r="BH90" s="119"/>
      <c r="BI90" s="119"/>
      <c r="BJ90" s="119"/>
      <c r="BK90" s="144"/>
    </row>
    <row r="91" spans="1:63" s="4" customFormat="1" ht="10.5" customHeight="1">
      <c r="A91" s="17"/>
      <c r="B91" s="87"/>
      <c r="C91" s="112"/>
      <c r="D91" s="112"/>
      <c r="E91" s="112"/>
      <c r="F91" s="112"/>
      <c r="G91" s="169"/>
      <c r="H91" s="139"/>
      <c r="I91" s="137"/>
      <c r="J91" s="137"/>
      <c r="K91" s="137"/>
      <c r="L91" s="137"/>
      <c r="M91" s="138"/>
      <c r="N91" s="108">
        <v>34</v>
      </c>
      <c r="O91" s="109"/>
      <c r="P91" s="112" t="s">
        <v>56</v>
      </c>
      <c r="Q91" s="113"/>
      <c r="R91" s="104">
        <v>27</v>
      </c>
      <c r="S91" s="105"/>
      <c r="T91" s="108">
        <v>58</v>
      </c>
      <c r="U91" s="109"/>
      <c r="V91" s="112" t="s">
        <v>56</v>
      </c>
      <c r="W91" s="113"/>
      <c r="X91" s="104">
        <v>29</v>
      </c>
      <c r="Y91" s="105"/>
      <c r="Z91" s="87"/>
      <c r="AA91" s="88"/>
      <c r="AB91" s="101"/>
      <c r="AC91" s="88"/>
      <c r="AD91" s="88"/>
      <c r="AE91" s="101"/>
      <c r="AF91" s="88"/>
      <c r="AG91" s="88"/>
      <c r="AH91" s="94"/>
      <c r="AI91" s="95"/>
      <c r="AJ91" s="96"/>
      <c r="AK91" s="118"/>
      <c r="AL91" s="119"/>
      <c r="AM91" s="144"/>
      <c r="AN91" s="118"/>
      <c r="AO91" s="119"/>
      <c r="AP91" s="144"/>
      <c r="AQ91" s="118"/>
      <c r="AR91" s="119"/>
      <c r="AS91" s="144"/>
      <c r="AT91" s="153"/>
      <c r="AU91" s="153"/>
      <c r="AV91" s="153"/>
      <c r="AW91" s="153"/>
      <c r="AX91" s="153"/>
      <c r="AY91" s="153"/>
      <c r="AZ91" s="118"/>
      <c r="BA91" s="119"/>
      <c r="BB91" s="144"/>
      <c r="BC91" s="118"/>
      <c r="BD91" s="119"/>
      <c r="BE91" s="144"/>
      <c r="BF91" s="118"/>
      <c r="BG91" s="119"/>
      <c r="BH91" s="119"/>
      <c r="BI91" s="119"/>
      <c r="BJ91" s="119"/>
      <c r="BK91" s="144"/>
    </row>
    <row r="92" spans="1:63" s="4" customFormat="1" ht="10.5" customHeight="1">
      <c r="A92" s="17"/>
      <c r="B92" s="89"/>
      <c r="C92" s="90"/>
      <c r="D92" s="90"/>
      <c r="E92" s="90"/>
      <c r="F92" s="90"/>
      <c r="G92" s="170"/>
      <c r="H92" s="140"/>
      <c r="I92" s="141"/>
      <c r="J92" s="141"/>
      <c r="K92" s="141"/>
      <c r="L92" s="141"/>
      <c r="M92" s="142"/>
      <c r="N92" s="110"/>
      <c r="O92" s="111"/>
      <c r="P92" s="114"/>
      <c r="Q92" s="114"/>
      <c r="R92" s="106"/>
      <c r="S92" s="107"/>
      <c r="T92" s="110"/>
      <c r="U92" s="111"/>
      <c r="V92" s="114"/>
      <c r="W92" s="114"/>
      <c r="X92" s="106"/>
      <c r="Y92" s="107"/>
      <c r="Z92" s="89"/>
      <c r="AA92" s="90"/>
      <c r="AB92" s="102"/>
      <c r="AC92" s="90"/>
      <c r="AD92" s="90"/>
      <c r="AE92" s="102"/>
      <c r="AF92" s="90"/>
      <c r="AG92" s="90"/>
      <c r="AH92" s="97"/>
      <c r="AI92" s="98"/>
      <c r="AJ92" s="99"/>
      <c r="AK92" s="123"/>
      <c r="AL92" s="124"/>
      <c r="AM92" s="145"/>
      <c r="AN92" s="123"/>
      <c r="AO92" s="124"/>
      <c r="AP92" s="145"/>
      <c r="AQ92" s="123"/>
      <c r="AR92" s="124"/>
      <c r="AS92" s="145"/>
      <c r="AT92" s="153"/>
      <c r="AU92" s="153"/>
      <c r="AV92" s="153"/>
      <c r="AW92" s="153"/>
      <c r="AX92" s="153"/>
      <c r="AY92" s="153"/>
      <c r="AZ92" s="123"/>
      <c r="BA92" s="124"/>
      <c r="BB92" s="145"/>
      <c r="BC92" s="123"/>
      <c r="BD92" s="124"/>
      <c r="BE92" s="145"/>
      <c r="BF92" s="123"/>
      <c r="BG92" s="124"/>
      <c r="BH92" s="124"/>
      <c r="BI92" s="124"/>
      <c r="BJ92" s="124"/>
      <c r="BK92" s="145"/>
    </row>
    <row r="93" spans="1:63" s="4" customFormat="1" ht="10.5" customHeight="1">
      <c r="A93" s="17"/>
      <c r="B93" s="153" t="s">
        <v>30</v>
      </c>
      <c r="C93" s="153"/>
      <c r="D93" s="153"/>
      <c r="E93" s="153"/>
      <c r="F93" s="153"/>
      <c r="G93" s="153"/>
      <c r="H93" s="127" t="s">
        <v>59</v>
      </c>
      <c r="I93" s="128"/>
      <c r="J93" s="128"/>
      <c r="K93" s="128"/>
      <c r="L93" s="128"/>
      <c r="M93" s="129"/>
      <c r="N93" s="85"/>
      <c r="O93" s="134"/>
      <c r="P93" s="134"/>
      <c r="Q93" s="134"/>
      <c r="R93" s="134"/>
      <c r="S93" s="135"/>
      <c r="T93" s="127" t="s">
        <v>60</v>
      </c>
      <c r="U93" s="128"/>
      <c r="V93" s="128"/>
      <c r="W93" s="128"/>
      <c r="X93" s="128"/>
      <c r="Y93" s="129"/>
      <c r="Z93" s="85">
        <f>COUNTIF(H93:Y94,"○")</f>
        <v>1</v>
      </c>
      <c r="AA93" s="86"/>
      <c r="AB93" s="100" t="s">
        <v>25</v>
      </c>
      <c r="AC93" s="103">
        <f>COUNTIF(H93:Y94,"×")</f>
        <v>1</v>
      </c>
      <c r="AD93" s="86"/>
      <c r="AE93" s="100" t="s">
        <v>25</v>
      </c>
      <c r="AF93" s="103">
        <f>COUNTIF(H93:Y94,"△")</f>
        <v>0</v>
      </c>
      <c r="AG93" s="86"/>
      <c r="AH93" s="91">
        <f>(Z93*5)+(AF93*1)</f>
        <v>5</v>
      </c>
      <c r="AI93" s="92"/>
      <c r="AJ93" s="93"/>
      <c r="AK93" s="91">
        <f>SUM(H95,T95)</f>
        <v>83</v>
      </c>
      <c r="AL93" s="92"/>
      <c r="AM93" s="93"/>
      <c r="AN93" s="91">
        <f>SUM(L95,X95)</f>
        <v>63</v>
      </c>
      <c r="AO93" s="92"/>
      <c r="AP93" s="93"/>
      <c r="AQ93" s="85">
        <f>AK93-AN93</f>
        <v>20</v>
      </c>
      <c r="AR93" s="115"/>
      <c r="AS93" s="143"/>
      <c r="AT93" s="153">
        <f>ROUNDDOWN(AK93/AN93,6)</f>
        <v>1.31746</v>
      </c>
      <c r="AU93" s="153"/>
      <c r="AV93" s="153"/>
      <c r="AW93" s="153"/>
      <c r="AX93" s="153"/>
      <c r="AY93" s="153"/>
      <c r="AZ93" s="85">
        <f>RANK(Z93,Z89:AA100)</f>
        <v>2</v>
      </c>
      <c r="BA93" s="115"/>
      <c r="BB93" s="143"/>
      <c r="BC93" s="85">
        <f>RANK(AT93,AT89:AY100)</f>
        <v>2</v>
      </c>
      <c r="BD93" s="115"/>
      <c r="BE93" s="143"/>
      <c r="BF93" s="85">
        <v>2</v>
      </c>
      <c r="BG93" s="115"/>
      <c r="BH93" s="115"/>
      <c r="BI93" s="115"/>
      <c r="BJ93" s="115"/>
      <c r="BK93" s="143"/>
    </row>
    <row r="94" spans="1:63" s="4" customFormat="1" ht="10.5" customHeight="1">
      <c r="A94" s="17"/>
      <c r="B94" s="153"/>
      <c r="C94" s="153"/>
      <c r="D94" s="153"/>
      <c r="E94" s="153"/>
      <c r="F94" s="153"/>
      <c r="G94" s="153"/>
      <c r="H94" s="130"/>
      <c r="I94" s="131"/>
      <c r="J94" s="131"/>
      <c r="K94" s="131"/>
      <c r="L94" s="131"/>
      <c r="M94" s="132"/>
      <c r="N94" s="136"/>
      <c r="O94" s="137"/>
      <c r="P94" s="137"/>
      <c r="Q94" s="137"/>
      <c r="R94" s="137"/>
      <c r="S94" s="138"/>
      <c r="T94" s="130"/>
      <c r="U94" s="131"/>
      <c r="V94" s="131"/>
      <c r="W94" s="131"/>
      <c r="X94" s="131"/>
      <c r="Y94" s="132"/>
      <c r="Z94" s="87"/>
      <c r="AA94" s="88"/>
      <c r="AB94" s="101"/>
      <c r="AC94" s="88"/>
      <c r="AD94" s="88"/>
      <c r="AE94" s="101"/>
      <c r="AF94" s="88"/>
      <c r="AG94" s="88"/>
      <c r="AH94" s="94"/>
      <c r="AI94" s="95"/>
      <c r="AJ94" s="96"/>
      <c r="AK94" s="94"/>
      <c r="AL94" s="171"/>
      <c r="AM94" s="96"/>
      <c r="AN94" s="94"/>
      <c r="AO94" s="171"/>
      <c r="AP94" s="96"/>
      <c r="AQ94" s="118"/>
      <c r="AR94" s="119"/>
      <c r="AS94" s="144"/>
      <c r="AT94" s="153"/>
      <c r="AU94" s="153"/>
      <c r="AV94" s="153"/>
      <c r="AW94" s="153"/>
      <c r="AX94" s="153"/>
      <c r="AY94" s="153"/>
      <c r="AZ94" s="118"/>
      <c r="BA94" s="119"/>
      <c r="BB94" s="144"/>
      <c r="BC94" s="118"/>
      <c r="BD94" s="119"/>
      <c r="BE94" s="144"/>
      <c r="BF94" s="118"/>
      <c r="BG94" s="119"/>
      <c r="BH94" s="119"/>
      <c r="BI94" s="119"/>
      <c r="BJ94" s="119"/>
      <c r="BK94" s="144"/>
    </row>
    <row r="95" spans="1:63" s="4" customFormat="1" ht="10.5" customHeight="1">
      <c r="A95" s="17"/>
      <c r="B95" s="153"/>
      <c r="C95" s="153"/>
      <c r="D95" s="153"/>
      <c r="E95" s="153"/>
      <c r="F95" s="153"/>
      <c r="G95" s="153"/>
      <c r="H95" s="108">
        <v>27</v>
      </c>
      <c r="I95" s="109"/>
      <c r="J95" s="112" t="s">
        <v>56</v>
      </c>
      <c r="K95" s="113"/>
      <c r="L95" s="104">
        <v>34</v>
      </c>
      <c r="M95" s="105"/>
      <c r="N95" s="139"/>
      <c r="O95" s="137"/>
      <c r="P95" s="137"/>
      <c r="Q95" s="137"/>
      <c r="R95" s="137"/>
      <c r="S95" s="138"/>
      <c r="T95" s="108">
        <v>56</v>
      </c>
      <c r="U95" s="109"/>
      <c r="V95" s="112" t="s">
        <v>56</v>
      </c>
      <c r="W95" s="113"/>
      <c r="X95" s="104">
        <v>29</v>
      </c>
      <c r="Y95" s="105"/>
      <c r="Z95" s="87"/>
      <c r="AA95" s="88"/>
      <c r="AB95" s="101"/>
      <c r="AC95" s="88"/>
      <c r="AD95" s="88"/>
      <c r="AE95" s="101"/>
      <c r="AF95" s="88"/>
      <c r="AG95" s="88"/>
      <c r="AH95" s="94"/>
      <c r="AI95" s="95"/>
      <c r="AJ95" s="96"/>
      <c r="AK95" s="94"/>
      <c r="AL95" s="171"/>
      <c r="AM95" s="96"/>
      <c r="AN95" s="94"/>
      <c r="AO95" s="171"/>
      <c r="AP95" s="96"/>
      <c r="AQ95" s="118"/>
      <c r="AR95" s="119"/>
      <c r="AS95" s="144"/>
      <c r="AT95" s="153"/>
      <c r="AU95" s="153"/>
      <c r="AV95" s="153"/>
      <c r="AW95" s="153"/>
      <c r="AX95" s="153"/>
      <c r="AY95" s="153"/>
      <c r="AZ95" s="118"/>
      <c r="BA95" s="119"/>
      <c r="BB95" s="144"/>
      <c r="BC95" s="118"/>
      <c r="BD95" s="119"/>
      <c r="BE95" s="144"/>
      <c r="BF95" s="118"/>
      <c r="BG95" s="119"/>
      <c r="BH95" s="119"/>
      <c r="BI95" s="119"/>
      <c r="BJ95" s="119"/>
      <c r="BK95" s="144"/>
    </row>
    <row r="96" spans="1:63" s="4" customFormat="1" ht="10.5" customHeight="1">
      <c r="A96" s="17"/>
      <c r="B96" s="153"/>
      <c r="C96" s="153"/>
      <c r="D96" s="153"/>
      <c r="E96" s="153"/>
      <c r="F96" s="153"/>
      <c r="G96" s="153"/>
      <c r="H96" s="110"/>
      <c r="I96" s="111"/>
      <c r="J96" s="114"/>
      <c r="K96" s="114"/>
      <c r="L96" s="106"/>
      <c r="M96" s="107"/>
      <c r="N96" s="140"/>
      <c r="O96" s="141"/>
      <c r="P96" s="141"/>
      <c r="Q96" s="141"/>
      <c r="R96" s="141"/>
      <c r="S96" s="142"/>
      <c r="T96" s="110"/>
      <c r="U96" s="111"/>
      <c r="V96" s="114"/>
      <c r="W96" s="114"/>
      <c r="X96" s="106"/>
      <c r="Y96" s="107"/>
      <c r="Z96" s="89"/>
      <c r="AA96" s="90"/>
      <c r="AB96" s="102"/>
      <c r="AC96" s="90"/>
      <c r="AD96" s="90"/>
      <c r="AE96" s="102"/>
      <c r="AF96" s="90"/>
      <c r="AG96" s="90"/>
      <c r="AH96" s="97"/>
      <c r="AI96" s="98"/>
      <c r="AJ96" s="99"/>
      <c r="AK96" s="97"/>
      <c r="AL96" s="98"/>
      <c r="AM96" s="99"/>
      <c r="AN96" s="97"/>
      <c r="AO96" s="98"/>
      <c r="AP96" s="99"/>
      <c r="AQ96" s="123"/>
      <c r="AR96" s="124"/>
      <c r="AS96" s="145"/>
      <c r="AT96" s="153"/>
      <c r="AU96" s="153"/>
      <c r="AV96" s="153"/>
      <c r="AW96" s="153"/>
      <c r="AX96" s="153"/>
      <c r="AY96" s="153"/>
      <c r="AZ96" s="123"/>
      <c r="BA96" s="124"/>
      <c r="BB96" s="145"/>
      <c r="BC96" s="123"/>
      <c r="BD96" s="124"/>
      <c r="BE96" s="145"/>
      <c r="BF96" s="123"/>
      <c r="BG96" s="124"/>
      <c r="BH96" s="124"/>
      <c r="BI96" s="124"/>
      <c r="BJ96" s="124"/>
      <c r="BK96" s="145"/>
    </row>
    <row r="97" spans="1:63" s="4" customFormat="1" ht="10.5" customHeight="1">
      <c r="A97" s="17"/>
      <c r="B97" s="153" t="s">
        <v>55</v>
      </c>
      <c r="C97" s="153"/>
      <c r="D97" s="153"/>
      <c r="E97" s="153"/>
      <c r="F97" s="153"/>
      <c r="G97" s="153"/>
      <c r="H97" s="127" t="s">
        <v>59</v>
      </c>
      <c r="I97" s="128"/>
      <c r="J97" s="128"/>
      <c r="K97" s="128"/>
      <c r="L97" s="128"/>
      <c r="M97" s="129"/>
      <c r="N97" s="127" t="s">
        <v>59</v>
      </c>
      <c r="O97" s="128"/>
      <c r="P97" s="128"/>
      <c r="Q97" s="128"/>
      <c r="R97" s="128"/>
      <c r="S97" s="129"/>
      <c r="T97" s="133"/>
      <c r="U97" s="134"/>
      <c r="V97" s="134"/>
      <c r="W97" s="134"/>
      <c r="X97" s="134"/>
      <c r="Y97" s="135"/>
      <c r="Z97" s="85">
        <f>COUNTIF(H97:Y98,"○")</f>
        <v>0</v>
      </c>
      <c r="AA97" s="86"/>
      <c r="AB97" s="100" t="s">
        <v>25</v>
      </c>
      <c r="AC97" s="103">
        <f>COUNTIF(H97:Y98,"×")</f>
        <v>2</v>
      </c>
      <c r="AD97" s="86"/>
      <c r="AE97" s="100" t="s">
        <v>25</v>
      </c>
      <c r="AF97" s="103">
        <f>COUNTIF(H97:Y98,"△")</f>
        <v>0</v>
      </c>
      <c r="AG97" s="86"/>
      <c r="AH97" s="91">
        <f>(Z97*5)+(AF97*1)</f>
        <v>0</v>
      </c>
      <c r="AI97" s="92"/>
      <c r="AJ97" s="93"/>
      <c r="AK97" s="85">
        <f>SUM(H99,N99)</f>
        <v>58</v>
      </c>
      <c r="AL97" s="115"/>
      <c r="AM97" s="143"/>
      <c r="AN97" s="85">
        <f>SUM(L99,R99)</f>
        <v>114</v>
      </c>
      <c r="AO97" s="115"/>
      <c r="AP97" s="143"/>
      <c r="AQ97" s="85">
        <f>AK97-AN97</f>
        <v>-56</v>
      </c>
      <c r="AR97" s="115"/>
      <c r="AS97" s="143"/>
      <c r="AT97" s="153">
        <f>ROUNDDOWN(AK97/AN97,6)</f>
        <v>0.508771</v>
      </c>
      <c r="AU97" s="153"/>
      <c r="AV97" s="153"/>
      <c r="AW97" s="153"/>
      <c r="AX97" s="153"/>
      <c r="AY97" s="153"/>
      <c r="AZ97" s="85">
        <f>RANK(Z97,Z89:AA100)</f>
        <v>3</v>
      </c>
      <c r="BA97" s="115"/>
      <c r="BB97" s="143"/>
      <c r="BC97" s="85">
        <f>RANK(AT97,AT89:AY100)</f>
        <v>3</v>
      </c>
      <c r="BD97" s="115"/>
      <c r="BE97" s="143"/>
      <c r="BF97" s="85">
        <v>3</v>
      </c>
      <c r="BG97" s="115"/>
      <c r="BH97" s="115"/>
      <c r="BI97" s="115"/>
      <c r="BJ97" s="115"/>
      <c r="BK97" s="143"/>
    </row>
    <row r="98" spans="1:63" s="4" customFormat="1" ht="10.5" customHeight="1">
      <c r="A98" s="17"/>
      <c r="B98" s="153"/>
      <c r="C98" s="153"/>
      <c r="D98" s="153"/>
      <c r="E98" s="153"/>
      <c r="F98" s="153"/>
      <c r="G98" s="153"/>
      <c r="H98" s="130"/>
      <c r="I98" s="131"/>
      <c r="J98" s="131"/>
      <c r="K98" s="131"/>
      <c r="L98" s="131"/>
      <c r="M98" s="132"/>
      <c r="N98" s="130"/>
      <c r="O98" s="131"/>
      <c r="P98" s="131"/>
      <c r="Q98" s="131"/>
      <c r="R98" s="131"/>
      <c r="S98" s="132"/>
      <c r="T98" s="136"/>
      <c r="U98" s="137"/>
      <c r="V98" s="137"/>
      <c r="W98" s="137"/>
      <c r="X98" s="137"/>
      <c r="Y98" s="138"/>
      <c r="Z98" s="87"/>
      <c r="AA98" s="88"/>
      <c r="AB98" s="101"/>
      <c r="AC98" s="88"/>
      <c r="AD98" s="88"/>
      <c r="AE98" s="101"/>
      <c r="AF98" s="88"/>
      <c r="AG98" s="88"/>
      <c r="AH98" s="94"/>
      <c r="AI98" s="95"/>
      <c r="AJ98" s="96"/>
      <c r="AK98" s="118"/>
      <c r="AL98" s="119"/>
      <c r="AM98" s="144"/>
      <c r="AN98" s="118"/>
      <c r="AO98" s="119"/>
      <c r="AP98" s="144"/>
      <c r="AQ98" s="118"/>
      <c r="AR98" s="119"/>
      <c r="AS98" s="144"/>
      <c r="AT98" s="153"/>
      <c r="AU98" s="153"/>
      <c r="AV98" s="153"/>
      <c r="AW98" s="153"/>
      <c r="AX98" s="153"/>
      <c r="AY98" s="153"/>
      <c r="AZ98" s="118"/>
      <c r="BA98" s="119"/>
      <c r="BB98" s="144"/>
      <c r="BC98" s="118"/>
      <c r="BD98" s="119"/>
      <c r="BE98" s="144"/>
      <c r="BF98" s="118"/>
      <c r="BG98" s="119"/>
      <c r="BH98" s="119"/>
      <c r="BI98" s="119"/>
      <c r="BJ98" s="119"/>
      <c r="BK98" s="144"/>
    </row>
    <row r="99" spans="1:63" s="4" customFormat="1" ht="10.5" customHeight="1">
      <c r="A99" s="17"/>
      <c r="B99" s="153"/>
      <c r="C99" s="153"/>
      <c r="D99" s="153"/>
      <c r="E99" s="153"/>
      <c r="F99" s="153"/>
      <c r="G99" s="153"/>
      <c r="H99" s="108">
        <v>29</v>
      </c>
      <c r="I99" s="109"/>
      <c r="J99" s="112" t="s">
        <v>56</v>
      </c>
      <c r="K99" s="113"/>
      <c r="L99" s="104">
        <v>58</v>
      </c>
      <c r="M99" s="105"/>
      <c r="N99" s="108">
        <v>29</v>
      </c>
      <c r="O99" s="109"/>
      <c r="P99" s="112" t="s">
        <v>56</v>
      </c>
      <c r="Q99" s="113"/>
      <c r="R99" s="104">
        <v>56</v>
      </c>
      <c r="S99" s="105"/>
      <c r="T99" s="139"/>
      <c r="U99" s="137"/>
      <c r="V99" s="137"/>
      <c r="W99" s="137"/>
      <c r="X99" s="137"/>
      <c r="Y99" s="138"/>
      <c r="Z99" s="87"/>
      <c r="AA99" s="88"/>
      <c r="AB99" s="101"/>
      <c r="AC99" s="88"/>
      <c r="AD99" s="88"/>
      <c r="AE99" s="101"/>
      <c r="AF99" s="88"/>
      <c r="AG99" s="88"/>
      <c r="AH99" s="94"/>
      <c r="AI99" s="95"/>
      <c r="AJ99" s="96"/>
      <c r="AK99" s="118"/>
      <c r="AL99" s="119"/>
      <c r="AM99" s="144"/>
      <c r="AN99" s="118"/>
      <c r="AO99" s="119"/>
      <c r="AP99" s="144"/>
      <c r="AQ99" s="118"/>
      <c r="AR99" s="119"/>
      <c r="AS99" s="144"/>
      <c r="AT99" s="153"/>
      <c r="AU99" s="153"/>
      <c r="AV99" s="153"/>
      <c r="AW99" s="153"/>
      <c r="AX99" s="153"/>
      <c r="AY99" s="153"/>
      <c r="AZ99" s="118"/>
      <c r="BA99" s="119"/>
      <c r="BB99" s="144"/>
      <c r="BC99" s="118"/>
      <c r="BD99" s="119"/>
      <c r="BE99" s="144"/>
      <c r="BF99" s="118"/>
      <c r="BG99" s="119"/>
      <c r="BH99" s="119"/>
      <c r="BI99" s="119"/>
      <c r="BJ99" s="119"/>
      <c r="BK99" s="144"/>
    </row>
    <row r="100" spans="1:63" s="4" customFormat="1" ht="10.5" customHeight="1">
      <c r="A100" s="17"/>
      <c r="B100" s="153"/>
      <c r="C100" s="153"/>
      <c r="D100" s="153"/>
      <c r="E100" s="153"/>
      <c r="F100" s="153"/>
      <c r="G100" s="153"/>
      <c r="H100" s="110"/>
      <c r="I100" s="111"/>
      <c r="J100" s="114"/>
      <c r="K100" s="114"/>
      <c r="L100" s="106"/>
      <c r="M100" s="107"/>
      <c r="N100" s="110"/>
      <c r="O100" s="111"/>
      <c r="P100" s="114"/>
      <c r="Q100" s="114"/>
      <c r="R100" s="106"/>
      <c r="S100" s="107"/>
      <c r="T100" s="140"/>
      <c r="U100" s="141"/>
      <c r="V100" s="141"/>
      <c r="W100" s="141"/>
      <c r="X100" s="141"/>
      <c r="Y100" s="142"/>
      <c r="Z100" s="89"/>
      <c r="AA100" s="90"/>
      <c r="AB100" s="102"/>
      <c r="AC100" s="90"/>
      <c r="AD100" s="90"/>
      <c r="AE100" s="102"/>
      <c r="AF100" s="90"/>
      <c r="AG100" s="90"/>
      <c r="AH100" s="97"/>
      <c r="AI100" s="98"/>
      <c r="AJ100" s="99"/>
      <c r="AK100" s="123"/>
      <c r="AL100" s="124"/>
      <c r="AM100" s="145"/>
      <c r="AN100" s="123"/>
      <c r="AO100" s="124"/>
      <c r="AP100" s="145"/>
      <c r="AQ100" s="123"/>
      <c r="AR100" s="124"/>
      <c r="AS100" s="145"/>
      <c r="AT100" s="153"/>
      <c r="AU100" s="153"/>
      <c r="AV100" s="153"/>
      <c r="AW100" s="153"/>
      <c r="AX100" s="153"/>
      <c r="AY100" s="153"/>
      <c r="AZ100" s="123"/>
      <c r="BA100" s="124"/>
      <c r="BB100" s="145"/>
      <c r="BC100" s="123"/>
      <c r="BD100" s="124"/>
      <c r="BE100" s="145"/>
      <c r="BF100" s="123"/>
      <c r="BG100" s="124"/>
      <c r="BH100" s="124"/>
      <c r="BI100" s="124"/>
      <c r="BJ100" s="124"/>
      <c r="BK100" s="145"/>
    </row>
    <row r="101" spans="1:63" s="4" customFormat="1" ht="14.25" customHeight="1">
      <c r="A101" s="21"/>
      <c r="B101" s="21"/>
      <c r="C101" s="2"/>
      <c r="D101" s="19"/>
      <c r="E101" s="19"/>
      <c r="F101" s="19"/>
      <c r="G101" s="19"/>
      <c r="H101" s="19"/>
      <c r="I101" s="19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9"/>
      <c r="W101" s="19"/>
      <c r="X101" s="19"/>
      <c r="Y101" s="19"/>
      <c r="Z101" s="19"/>
      <c r="AA101" s="19"/>
      <c r="AB101" s="19"/>
      <c r="AC101" s="19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22"/>
      <c r="AP101" s="22"/>
      <c r="AQ101" s="22"/>
      <c r="AR101" s="22"/>
      <c r="AS101" s="22"/>
      <c r="AT101" s="22"/>
      <c r="AU101" s="21"/>
      <c r="AV101" s="21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</row>
    <row r="102" spans="1:63" s="4" customFormat="1" ht="14.25" customHeight="1">
      <c r="A102" s="154" t="s">
        <v>36</v>
      </c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7"/>
      <c r="O102" s="18"/>
      <c r="P102" s="18"/>
      <c r="Q102" s="18"/>
      <c r="R102" s="18"/>
      <c r="S102" s="18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5"/>
      <c r="AO102" s="5"/>
      <c r="AP102" s="5"/>
      <c r="AQ102" s="5"/>
      <c r="AR102" s="5"/>
      <c r="AS102" s="22"/>
      <c r="AT102" s="22"/>
      <c r="AU102" s="21"/>
      <c r="AV102" s="21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</row>
    <row r="103" spans="1:63" s="4" customFormat="1" ht="10.5" customHeight="1">
      <c r="A103" s="17"/>
      <c r="B103" s="177"/>
      <c r="C103" s="177"/>
      <c r="D103" s="177"/>
      <c r="E103" s="177"/>
      <c r="F103" s="177"/>
      <c r="G103" s="177"/>
      <c r="H103" s="85" t="s">
        <v>10</v>
      </c>
      <c r="I103" s="103"/>
      <c r="J103" s="103"/>
      <c r="K103" s="103"/>
      <c r="L103" s="103"/>
      <c r="M103" s="156"/>
      <c r="N103" s="153" t="s">
        <v>47</v>
      </c>
      <c r="O103" s="153"/>
      <c r="P103" s="153"/>
      <c r="Q103" s="153"/>
      <c r="R103" s="153"/>
      <c r="S103" s="153"/>
      <c r="T103" s="153" t="s">
        <v>8</v>
      </c>
      <c r="U103" s="153"/>
      <c r="V103" s="153"/>
      <c r="W103" s="153"/>
      <c r="X103" s="153"/>
      <c r="Y103" s="153"/>
      <c r="Z103" s="85" t="s">
        <v>0</v>
      </c>
      <c r="AA103" s="115"/>
      <c r="AB103" s="115"/>
      <c r="AC103" s="115"/>
      <c r="AD103" s="115"/>
      <c r="AE103" s="116"/>
      <c r="AF103" s="116"/>
      <c r="AG103" s="117"/>
      <c r="AH103" s="85" t="s">
        <v>40</v>
      </c>
      <c r="AI103" s="115"/>
      <c r="AJ103" s="143"/>
      <c r="AK103" s="85" t="s">
        <v>2</v>
      </c>
      <c r="AL103" s="115"/>
      <c r="AM103" s="143"/>
      <c r="AN103" s="85" t="s">
        <v>3</v>
      </c>
      <c r="AO103" s="115"/>
      <c r="AP103" s="143"/>
      <c r="AQ103" s="85" t="s">
        <v>4</v>
      </c>
      <c r="AR103" s="115"/>
      <c r="AS103" s="143"/>
      <c r="AT103" s="85" t="s">
        <v>5</v>
      </c>
      <c r="AU103" s="115"/>
      <c r="AV103" s="115"/>
      <c r="AW103" s="115"/>
      <c r="AX103" s="115"/>
      <c r="AY103" s="143"/>
      <c r="AZ103" s="85" t="s">
        <v>1</v>
      </c>
      <c r="BA103" s="116"/>
      <c r="BB103" s="117"/>
      <c r="BC103" s="85" t="s">
        <v>1</v>
      </c>
      <c r="BD103" s="116"/>
      <c r="BE103" s="117"/>
      <c r="BF103" s="85" t="s">
        <v>6</v>
      </c>
      <c r="BG103" s="115"/>
      <c r="BH103" s="115"/>
      <c r="BI103" s="115"/>
      <c r="BJ103" s="115"/>
      <c r="BK103" s="143"/>
    </row>
    <row r="104" spans="1:63" s="4" customFormat="1" ht="10.5" customHeight="1">
      <c r="A104" s="17"/>
      <c r="B104" s="177"/>
      <c r="C104" s="177"/>
      <c r="D104" s="177"/>
      <c r="E104" s="177"/>
      <c r="F104" s="177"/>
      <c r="G104" s="177"/>
      <c r="H104" s="139"/>
      <c r="I104" s="101"/>
      <c r="J104" s="101"/>
      <c r="K104" s="101"/>
      <c r="L104" s="101"/>
      <c r="M104" s="157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18"/>
      <c r="AA104" s="119"/>
      <c r="AB104" s="119"/>
      <c r="AC104" s="119"/>
      <c r="AD104" s="120"/>
      <c r="AE104" s="121"/>
      <c r="AF104" s="121"/>
      <c r="AG104" s="122"/>
      <c r="AH104" s="118"/>
      <c r="AI104" s="119"/>
      <c r="AJ104" s="144"/>
      <c r="AK104" s="118"/>
      <c r="AL104" s="119"/>
      <c r="AM104" s="144"/>
      <c r="AN104" s="118"/>
      <c r="AO104" s="119"/>
      <c r="AP104" s="144"/>
      <c r="AQ104" s="118"/>
      <c r="AR104" s="119"/>
      <c r="AS104" s="144"/>
      <c r="AT104" s="118"/>
      <c r="AU104" s="119"/>
      <c r="AV104" s="119"/>
      <c r="AW104" s="119"/>
      <c r="AX104" s="119"/>
      <c r="AY104" s="144"/>
      <c r="AZ104" s="146"/>
      <c r="BA104" s="121"/>
      <c r="BB104" s="122"/>
      <c r="BC104" s="146"/>
      <c r="BD104" s="121"/>
      <c r="BE104" s="122"/>
      <c r="BF104" s="118"/>
      <c r="BG104" s="119"/>
      <c r="BH104" s="119"/>
      <c r="BI104" s="119"/>
      <c r="BJ104" s="119"/>
      <c r="BK104" s="144"/>
    </row>
    <row r="105" spans="1:63" s="4" customFormat="1" ht="10.5" customHeight="1">
      <c r="A105" s="17"/>
      <c r="B105" s="177"/>
      <c r="C105" s="177"/>
      <c r="D105" s="177"/>
      <c r="E105" s="177"/>
      <c r="F105" s="177"/>
      <c r="G105" s="177"/>
      <c r="H105" s="87"/>
      <c r="I105" s="112"/>
      <c r="J105" s="112"/>
      <c r="K105" s="112"/>
      <c r="L105" s="112"/>
      <c r="M105" s="169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18"/>
      <c r="AA105" s="119"/>
      <c r="AB105" s="119"/>
      <c r="AC105" s="119"/>
      <c r="AD105" s="120"/>
      <c r="AE105" s="121"/>
      <c r="AF105" s="121"/>
      <c r="AG105" s="122"/>
      <c r="AH105" s="118"/>
      <c r="AI105" s="119"/>
      <c r="AJ105" s="144"/>
      <c r="AK105" s="118"/>
      <c r="AL105" s="119"/>
      <c r="AM105" s="144"/>
      <c r="AN105" s="118"/>
      <c r="AO105" s="119"/>
      <c r="AP105" s="144"/>
      <c r="AQ105" s="118"/>
      <c r="AR105" s="119"/>
      <c r="AS105" s="144"/>
      <c r="AT105" s="118"/>
      <c r="AU105" s="119"/>
      <c r="AV105" s="119"/>
      <c r="AW105" s="119"/>
      <c r="AX105" s="119"/>
      <c r="AY105" s="144"/>
      <c r="AZ105" s="147" t="s">
        <v>38</v>
      </c>
      <c r="BA105" s="148"/>
      <c r="BB105" s="149"/>
      <c r="BC105" s="147" t="s">
        <v>39</v>
      </c>
      <c r="BD105" s="148"/>
      <c r="BE105" s="149"/>
      <c r="BF105" s="118"/>
      <c r="BG105" s="119"/>
      <c r="BH105" s="119"/>
      <c r="BI105" s="119"/>
      <c r="BJ105" s="119"/>
      <c r="BK105" s="144"/>
    </row>
    <row r="106" spans="1:63" s="4" customFormat="1" ht="10.5" customHeight="1">
      <c r="A106" s="17"/>
      <c r="B106" s="177"/>
      <c r="C106" s="177"/>
      <c r="D106" s="177"/>
      <c r="E106" s="177"/>
      <c r="F106" s="177"/>
      <c r="G106" s="177"/>
      <c r="H106" s="89"/>
      <c r="I106" s="90"/>
      <c r="J106" s="90"/>
      <c r="K106" s="90"/>
      <c r="L106" s="90"/>
      <c r="M106" s="170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23"/>
      <c r="AA106" s="124"/>
      <c r="AB106" s="124"/>
      <c r="AC106" s="124"/>
      <c r="AD106" s="124"/>
      <c r="AE106" s="125"/>
      <c r="AF106" s="125"/>
      <c r="AG106" s="126"/>
      <c r="AH106" s="123"/>
      <c r="AI106" s="124"/>
      <c r="AJ106" s="145"/>
      <c r="AK106" s="123"/>
      <c r="AL106" s="124"/>
      <c r="AM106" s="145"/>
      <c r="AN106" s="123"/>
      <c r="AO106" s="124"/>
      <c r="AP106" s="145"/>
      <c r="AQ106" s="123"/>
      <c r="AR106" s="124"/>
      <c r="AS106" s="145"/>
      <c r="AT106" s="123"/>
      <c r="AU106" s="124"/>
      <c r="AV106" s="124"/>
      <c r="AW106" s="124"/>
      <c r="AX106" s="124"/>
      <c r="AY106" s="145"/>
      <c r="AZ106" s="150"/>
      <c r="BA106" s="151"/>
      <c r="BB106" s="152"/>
      <c r="BC106" s="150"/>
      <c r="BD106" s="151"/>
      <c r="BE106" s="152"/>
      <c r="BF106" s="123"/>
      <c r="BG106" s="124"/>
      <c r="BH106" s="124"/>
      <c r="BI106" s="124"/>
      <c r="BJ106" s="124"/>
      <c r="BK106" s="145"/>
    </row>
    <row r="107" spans="1:63" s="4" customFormat="1" ht="10.5" customHeight="1">
      <c r="A107" s="17"/>
      <c r="B107" s="85" t="s">
        <v>10</v>
      </c>
      <c r="C107" s="103"/>
      <c r="D107" s="103"/>
      <c r="E107" s="103"/>
      <c r="F107" s="103"/>
      <c r="G107" s="156"/>
      <c r="H107" s="85"/>
      <c r="I107" s="134"/>
      <c r="J107" s="134"/>
      <c r="K107" s="134"/>
      <c r="L107" s="134"/>
      <c r="M107" s="135"/>
      <c r="N107" s="127" t="s">
        <v>60</v>
      </c>
      <c r="O107" s="128"/>
      <c r="P107" s="128"/>
      <c r="Q107" s="128"/>
      <c r="R107" s="128"/>
      <c r="S107" s="129"/>
      <c r="T107" s="127" t="s">
        <v>60</v>
      </c>
      <c r="U107" s="128"/>
      <c r="V107" s="128"/>
      <c r="W107" s="128"/>
      <c r="X107" s="128"/>
      <c r="Y107" s="129"/>
      <c r="Z107" s="85">
        <f>COUNTIF(H107:Y108,"○")</f>
        <v>2</v>
      </c>
      <c r="AA107" s="86"/>
      <c r="AB107" s="100" t="s">
        <v>25</v>
      </c>
      <c r="AC107" s="103">
        <f>COUNTIF(H107:Y108,"×")</f>
        <v>0</v>
      </c>
      <c r="AD107" s="86"/>
      <c r="AE107" s="100" t="s">
        <v>25</v>
      </c>
      <c r="AF107" s="103">
        <f>COUNTIF(H107:Y108,"△")</f>
        <v>0</v>
      </c>
      <c r="AG107" s="86"/>
      <c r="AH107" s="91">
        <f>(Z107*5)+(AF107*1)</f>
        <v>10</v>
      </c>
      <c r="AI107" s="92"/>
      <c r="AJ107" s="93"/>
      <c r="AK107" s="85">
        <f>SUM(N109,T109)</f>
        <v>63</v>
      </c>
      <c r="AL107" s="115"/>
      <c r="AM107" s="143"/>
      <c r="AN107" s="85">
        <f>SUM(R109,X109)</f>
        <v>40</v>
      </c>
      <c r="AO107" s="115"/>
      <c r="AP107" s="143"/>
      <c r="AQ107" s="85">
        <f>AK107-AN107</f>
        <v>23</v>
      </c>
      <c r="AR107" s="115"/>
      <c r="AS107" s="143"/>
      <c r="AT107" s="153">
        <f>ROUNDDOWN(AK107/AN107,6)</f>
        <v>1.575</v>
      </c>
      <c r="AU107" s="153"/>
      <c r="AV107" s="153"/>
      <c r="AW107" s="153"/>
      <c r="AX107" s="153"/>
      <c r="AY107" s="153"/>
      <c r="AZ107" s="85">
        <f>RANK(Z107,Z107:AA118)</f>
        <v>1</v>
      </c>
      <c r="BA107" s="115"/>
      <c r="BB107" s="143"/>
      <c r="BC107" s="85">
        <f>RANK(AT107,AT107:AY118)</f>
        <v>1</v>
      </c>
      <c r="BD107" s="115"/>
      <c r="BE107" s="143"/>
      <c r="BF107" s="85">
        <v>1</v>
      </c>
      <c r="BG107" s="115"/>
      <c r="BH107" s="115"/>
      <c r="BI107" s="115"/>
      <c r="BJ107" s="115"/>
      <c r="BK107" s="143"/>
    </row>
    <row r="108" spans="1:63" s="4" customFormat="1" ht="10.5" customHeight="1">
      <c r="A108" s="17"/>
      <c r="B108" s="139"/>
      <c r="C108" s="101"/>
      <c r="D108" s="101"/>
      <c r="E108" s="101"/>
      <c r="F108" s="101"/>
      <c r="G108" s="157"/>
      <c r="H108" s="136"/>
      <c r="I108" s="137"/>
      <c r="J108" s="137"/>
      <c r="K108" s="137"/>
      <c r="L108" s="137"/>
      <c r="M108" s="138"/>
      <c r="N108" s="130"/>
      <c r="O108" s="131"/>
      <c r="P108" s="131"/>
      <c r="Q108" s="131"/>
      <c r="R108" s="131"/>
      <c r="S108" s="132"/>
      <c r="T108" s="130"/>
      <c r="U108" s="131"/>
      <c r="V108" s="131"/>
      <c r="W108" s="131"/>
      <c r="X108" s="131"/>
      <c r="Y108" s="132"/>
      <c r="Z108" s="87"/>
      <c r="AA108" s="88"/>
      <c r="AB108" s="101"/>
      <c r="AC108" s="88"/>
      <c r="AD108" s="88"/>
      <c r="AE108" s="101"/>
      <c r="AF108" s="88"/>
      <c r="AG108" s="88"/>
      <c r="AH108" s="94"/>
      <c r="AI108" s="95"/>
      <c r="AJ108" s="96"/>
      <c r="AK108" s="118"/>
      <c r="AL108" s="119"/>
      <c r="AM108" s="144"/>
      <c r="AN108" s="118"/>
      <c r="AO108" s="119"/>
      <c r="AP108" s="144"/>
      <c r="AQ108" s="118"/>
      <c r="AR108" s="119"/>
      <c r="AS108" s="144"/>
      <c r="AT108" s="153"/>
      <c r="AU108" s="153"/>
      <c r="AV108" s="153"/>
      <c r="AW108" s="153"/>
      <c r="AX108" s="153"/>
      <c r="AY108" s="153"/>
      <c r="AZ108" s="118"/>
      <c r="BA108" s="119"/>
      <c r="BB108" s="144"/>
      <c r="BC108" s="118"/>
      <c r="BD108" s="119"/>
      <c r="BE108" s="144"/>
      <c r="BF108" s="118"/>
      <c r="BG108" s="119"/>
      <c r="BH108" s="119"/>
      <c r="BI108" s="119"/>
      <c r="BJ108" s="119"/>
      <c r="BK108" s="144"/>
    </row>
    <row r="109" spans="1:63" s="4" customFormat="1" ht="10.5" customHeight="1">
      <c r="A109" s="17"/>
      <c r="B109" s="87"/>
      <c r="C109" s="112"/>
      <c r="D109" s="112"/>
      <c r="E109" s="112"/>
      <c r="F109" s="112"/>
      <c r="G109" s="169"/>
      <c r="H109" s="139"/>
      <c r="I109" s="137"/>
      <c r="J109" s="137"/>
      <c r="K109" s="137"/>
      <c r="L109" s="137"/>
      <c r="M109" s="138"/>
      <c r="N109" s="108">
        <v>28</v>
      </c>
      <c r="O109" s="109"/>
      <c r="P109" s="112" t="s">
        <v>56</v>
      </c>
      <c r="Q109" s="113"/>
      <c r="R109" s="104">
        <v>18</v>
      </c>
      <c r="S109" s="105"/>
      <c r="T109" s="108">
        <v>35</v>
      </c>
      <c r="U109" s="109"/>
      <c r="V109" s="112" t="s">
        <v>56</v>
      </c>
      <c r="W109" s="113"/>
      <c r="X109" s="104">
        <v>22</v>
      </c>
      <c r="Y109" s="105"/>
      <c r="Z109" s="87"/>
      <c r="AA109" s="88"/>
      <c r="AB109" s="101"/>
      <c r="AC109" s="88"/>
      <c r="AD109" s="88"/>
      <c r="AE109" s="101"/>
      <c r="AF109" s="88"/>
      <c r="AG109" s="88"/>
      <c r="AH109" s="94"/>
      <c r="AI109" s="95"/>
      <c r="AJ109" s="96"/>
      <c r="AK109" s="118"/>
      <c r="AL109" s="119"/>
      <c r="AM109" s="144"/>
      <c r="AN109" s="118"/>
      <c r="AO109" s="119"/>
      <c r="AP109" s="144"/>
      <c r="AQ109" s="118"/>
      <c r="AR109" s="119"/>
      <c r="AS109" s="144"/>
      <c r="AT109" s="153"/>
      <c r="AU109" s="153"/>
      <c r="AV109" s="153"/>
      <c r="AW109" s="153"/>
      <c r="AX109" s="153"/>
      <c r="AY109" s="153"/>
      <c r="AZ109" s="118"/>
      <c r="BA109" s="119"/>
      <c r="BB109" s="144"/>
      <c r="BC109" s="118"/>
      <c r="BD109" s="119"/>
      <c r="BE109" s="144"/>
      <c r="BF109" s="118"/>
      <c r="BG109" s="119"/>
      <c r="BH109" s="119"/>
      <c r="BI109" s="119"/>
      <c r="BJ109" s="119"/>
      <c r="BK109" s="144"/>
    </row>
    <row r="110" spans="1:63" s="4" customFormat="1" ht="10.5" customHeight="1">
      <c r="A110" s="17"/>
      <c r="B110" s="89"/>
      <c r="C110" s="90"/>
      <c r="D110" s="90"/>
      <c r="E110" s="90"/>
      <c r="F110" s="90"/>
      <c r="G110" s="170"/>
      <c r="H110" s="140"/>
      <c r="I110" s="141"/>
      <c r="J110" s="141"/>
      <c r="K110" s="141"/>
      <c r="L110" s="141"/>
      <c r="M110" s="142"/>
      <c r="N110" s="110"/>
      <c r="O110" s="111"/>
      <c r="P110" s="114"/>
      <c r="Q110" s="114"/>
      <c r="R110" s="106"/>
      <c r="S110" s="107"/>
      <c r="T110" s="110"/>
      <c r="U110" s="111"/>
      <c r="V110" s="114"/>
      <c r="W110" s="114"/>
      <c r="X110" s="106"/>
      <c r="Y110" s="107"/>
      <c r="Z110" s="89"/>
      <c r="AA110" s="90"/>
      <c r="AB110" s="102"/>
      <c r="AC110" s="90"/>
      <c r="AD110" s="90"/>
      <c r="AE110" s="102"/>
      <c r="AF110" s="90"/>
      <c r="AG110" s="90"/>
      <c r="AH110" s="97"/>
      <c r="AI110" s="98"/>
      <c r="AJ110" s="99"/>
      <c r="AK110" s="123"/>
      <c r="AL110" s="124"/>
      <c r="AM110" s="145"/>
      <c r="AN110" s="123"/>
      <c r="AO110" s="124"/>
      <c r="AP110" s="145"/>
      <c r="AQ110" s="123"/>
      <c r="AR110" s="124"/>
      <c r="AS110" s="145"/>
      <c r="AT110" s="153"/>
      <c r="AU110" s="153"/>
      <c r="AV110" s="153"/>
      <c r="AW110" s="153"/>
      <c r="AX110" s="153"/>
      <c r="AY110" s="153"/>
      <c r="AZ110" s="123"/>
      <c r="BA110" s="124"/>
      <c r="BB110" s="145"/>
      <c r="BC110" s="123"/>
      <c r="BD110" s="124"/>
      <c r="BE110" s="145"/>
      <c r="BF110" s="123"/>
      <c r="BG110" s="124"/>
      <c r="BH110" s="124"/>
      <c r="BI110" s="124"/>
      <c r="BJ110" s="124"/>
      <c r="BK110" s="145"/>
    </row>
    <row r="111" spans="1:63" s="4" customFormat="1" ht="10.5" customHeight="1">
      <c r="A111" s="17"/>
      <c r="B111" s="153" t="s">
        <v>47</v>
      </c>
      <c r="C111" s="153"/>
      <c r="D111" s="153"/>
      <c r="E111" s="153"/>
      <c r="F111" s="153"/>
      <c r="G111" s="153"/>
      <c r="H111" s="127" t="s">
        <v>59</v>
      </c>
      <c r="I111" s="128"/>
      <c r="J111" s="128"/>
      <c r="K111" s="128"/>
      <c r="L111" s="128"/>
      <c r="M111" s="129"/>
      <c r="N111" s="85"/>
      <c r="O111" s="134"/>
      <c r="P111" s="134"/>
      <c r="Q111" s="134"/>
      <c r="R111" s="134"/>
      <c r="S111" s="135"/>
      <c r="T111" s="127" t="s">
        <v>60</v>
      </c>
      <c r="U111" s="128"/>
      <c r="V111" s="128"/>
      <c r="W111" s="128"/>
      <c r="X111" s="128"/>
      <c r="Y111" s="129"/>
      <c r="Z111" s="85">
        <f>COUNTIF(H111:Y112,"○")</f>
        <v>1</v>
      </c>
      <c r="AA111" s="86"/>
      <c r="AB111" s="100" t="s">
        <v>25</v>
      </c>
      <c r="AC111" s="103">
        <f>COUNTIF(H111:Y112,"×")</f>
        <v>1</v>
      </c>
      <c r="AD111" s="86"/>
      <c r="AE111" s="100" t="s">
        <v>25</v>
      </c>
      <c r="AF111" s="103">
        <f>COUNTIF(H111:Y112,"△")</f>
        <v>0</v>
      </c>
      <c r="AG111" s="86"/>
      <c r="AH111" s="91">
        <f>(Z111*5)+(AF111*1)</f>
        <v>5</v>
      </c>
      <c r="AI111" s="92"/>
      <c r="AJ111" s="93"/>
      <c r="AK111" s="91">
        <f>SUM(H113,T113)</f>
        <v>65</v>
      </c>
      <c r="AL111" s="92"/>
      <c r="AM111" s="93"/>
      <c r="AN111" s="91">
        <f>SUM(L113,X113)</f>
        <v>43</v>
      </c>
      <c r="AO111" s="92"/>
      <c r="AP111" s="93"/>
      <c r="AQ111" s="85">
        <f>AK111-AN111</f>
        <v>22</v>
      </c>
      <c r="AR111" s="115"/>
      <c r="AS111" s="143"/>
      <c r="AT111" s="153">
        <f>ROUNDDOWN(AK111/AN111,6)</f>
        <v>1.511627</v>
      </c>
      <c r="AU111" s="153"/>
      <c r="AV111" s="153"/>
      <c r="AW111" s="153"/>
      <c r="AX111" s="153"/>
      <c r="AY111" s="153"/>
      <c r="AZ111" s="85">
        <f>RANK(Z111,Z107:AA118)</f>
        <v>2</v>
      </c>
      <c r="BA111" s="115"/>
      <c r="BB111" s="143"/>
      <c r="BC111" s="85">
        <f>RANK(AT111,AT107:AY118)</f>
        <v>2</v>
      </c>
      <c r="BD111" s="115"/>
      <c r="BE111" s="143"/>
      <c r="BF111" s="85">
        <v>2</v>
      </c>
      <c r="BG111" s="115"/>
      <c r="BH111" s="115"/>
      <c r="BI111" s="115"/>
      <c r="BJ111" s="115"/>
      <c r="BK111" s="143"/>
    </row>
    <row r="112" spans="1:63" s="4" customFormat="1" ht="10.5" customHeight="1">
      <c r="A112" s="17"/>
      <c r="B112" s="153"/>
      <c r="C112" s="153"/>
      <c r="D112" s="153"/>
      <c r="E112" s="153"/>
      <c r="F112" s="153"/>
      <c r="G112" s="153"/>
      <c r="H112" s="130"/>
      <c r="I112" s="131"/>
      <c r="J112" s="131"/>
      <c r="K112" s="131"/>
      <c r="L112" s="131"/>
      <c r="M112" s="132"/>
      <c r="N112" s="136"/>
      <c r="O112" s="137"/>
      <c r="P112" s="137"/>
      <c r="Q112" s="137"/>
      <c r="R112" s="137"/>
      <c r="S112" s="138"/>
      <c r="T112" s="130"/>
      <c r="U112" s="131"/>
      <c r="V112" s="131"/>
      <c r="W112" s="131"/>
      <c r="X112" s="131"/>
      <c r="Y112" s="132"/>
      <c r="Z112" s="87"/>
      <c r="AA112" s="88"/>
      <c r="AB112" s="101"/>
      <c r="AC112" s="88"/>
      <c r="AD112" s="88"/>
      <c r="AE112" s="101"/>
      <c r="AF112" s="88"/>
      <c r="AG112" s="88"/>
      <c r="AH112" s="94"/>
      <c r="AI112" s="95"/>
      <c r="AJ112" s="96"/>
      <c r="AK112" s="94"/>
      <c r="AL112" s="171"/>
      <c r="AM112" s="96"/>
      <c r="AN112" s="94"/>
      <c r="AO112" s="171"/>
      <c r="AP112" s="96"/>
      <c r="AQ112" s="118"/>
      <c r="AR112" s="119"/>
      <c r="AS112" s="144"/>
      <c r="AT112" s="153"/>
      <c r="AU112" s="153"/>
      <c r="AV112" s="153"/>
      <c r="AW112" s="153"/>
      <c r="AX112" s="153"/>
      <c r="AY112" s="153"/>
      <c r="AZ112" s="118"/>
      <c r="BA112" s="119"/>
      <c r="BB112" s="144"/>
      <c r="BC112" s="118"/>
      <c r="BD112" s="119"/>
      <c r="BE112" s="144"/>
      <c r="BF112" s="118"/>
      <c r="BG112" s="119"/>
      <c r="BH112" s="119"/>
      <c r="BI112" s="119"/>
      <c r="BJ112" s="119"/>
      <c r="BK112" s="144"/>
    </row>
    <row r="113" spans="1:63" s="4" customFormat="1" ht="10.5" customHeight="1">
      <c r="A113" s="17"/>
      <c r="B113" s="153"/>
      <c r="C113" s="153"/>
      <c r="D113" s="153"/>
      <c r="E113" s="153"/>
      <c r="F113" s="153"/>
      <c r="G113" s="153"/>
      <c r="H113" s="108">
        <v>18</v>
      </c>
      <c r="I113" s="109"/>
      <c r="J113" s="112" t="s">
        <v>56</v>
      </c>
      <c r="K113" s="113"/>
      <c r="L113" s="104">
        <v>28</v>
      </c>
      <c r="M113" s="105"/>
      <c r="N113" s="139"/>
      <c r="O113" s="137"/>
      <c r="P113" s="137"/>
      <c r="Q113" s="137"/>
      <c r="R113" s="137"/>
      <c r="S113" s="138"/>
      <c r="T113" s="108">
        <v>47</v>
      </c>
      <c r="U113" s="109"/>
      <c r="V113" s="112" t="s">
        <v>56</v>
      </c>
      <c r="W113" s="113"/>
      <c r="X113" s="104">
        <v>15</v>
      </c>
      <c r="Y113" s="105"/>
      <c r="Z113" s="87"/>
      <c r="AA113" s="88"/>
      <c r="AB113" s="101"/>
      <c r="AC113" s="88"/>
      <c r="AD113" s="88"/>
      <c r="AE113" s="101"/>
      <c r="AF113" s="88"/>
      <c r="AG113" s="88"/>
      <c r="AH113" s="94"/>
      <c r="AI113" s="95"/>
      <c r="AJ113" s="96"/>
      <c r="AK113" s="94"/>
      <c r="AL113" s="171"/>
      <c r="AM113" s="96"/>
      <c r="AN113" s="94"/>
      <c r="AO113" s="171"/>
      <c r="AP113" s="96"/>
      <c r="AQ113" s="118"/>
      <c r="AR113" s="119"/>
      <c r="AS113" s="144"/>
      <c r="AT113" s="153"/>
      <c r="AU113" s="153"/>
      <c r="AV113" s="153"/>
      <c r="AW113" s="153"/>
      <c r="AX113" s="153"/>
      <c r="AY113" s="153"/>
      <c r="AZ113" s="118"/>
      <c r="BA113" s="119"/>
      <c r="BB113" s="144"/>
      <c r="BC113" s="118"/>
      <c r="BD113" s="119"/>
      <c r="BE113" s="144"/>
      <c r="BF113" s="118"/>
      <c r="BG113" s="119"/>
      <c r="BH113" s="119"/>
      <c r="BI113" s="119"/>
      <c r="BJ113" s="119"/>
      <c r="BK113" s="144"/>
    </row>
    <row r="114" spans="1:63" s="4" customFormat="1" ht="10.5" customHeight="1">
      <c r="A114" s="17"/>
      <c r="B114" s="153"/>
      <c r="C114" s="153"/>
      <c r="D114" s="153"/>
      <c r="E114" s="153"/>
      <c r="F114" s="153"/>
      <c r="G114" s="153"/>
      <c r="H114" s="110"/>
      <c r="I114" s="111"/>
      <c r="J114" s="114"/>
      <c r="K114" s="114"/>
      <c r="L114" s="106"/>
      <c r="M114" s="107"/>
      <c r="N114" s="140"/>
      <c r="O114" s="141"/>
      <c r="P114" s="141"/>
      <c r="Q114" s="141"/>
      <c r="R114" s="141"/>
      <c r="S114" s="142"/>
      <c r="T114" s="110"/>
      <c r="U114" s="111"/>
      <c r="V114" s="114"/>
      <c r="W114" s="114"/>
      <c r="X114" s="106"/>
      <c r="Y114" s="107"/>
      <c r="Z114" s="89"/>
      <c r="AA114" s="90"/>
      <c r="AB114" s="102"/>
      <c r="AC114" s="90"/>
      <c r="AD114" s="90"/>
      <c r="AE114" s="102"/>
      <c r="AF114" s="90"/>
      <c r="AG114" s="90"/>
      <c r="AH114" s="97"/>
      <c r="AI114" s="98"/>
      <c r="AJ114" s="99"/>
      <c r="AK114" s="97"/>
      <c r="AL114" s="98"/>
      <c r="AM114" s="99"/>
      <c r="AN114" s="97"/>
      <c r="AO114" s="98"/>
      <c r="AP114" s="99"/>
      <c r="AQ114" s="123"/>
      <c r="AR114" s="124"/>
      <c r="AS114" s="145"/>
      <c r="AT114" s="153"/>
      <c r="AU114" s="153"/>
      <c r="AV114" s="153"/>
      <c r="AW114" s="153"/>
      <c r="AX114" s="153"/>
      <c r="AY114" s="153"/>
      <c r="AZ114" s="123"/>
      <c r="BA114" s="124"/>
      <c r="BB114" s="145"/>
      <c r="BC114" s="123"/>
      <c r="BD114" s="124"/>
      <c r="BE114" s="145"/>
      <c r="BF114" s="123"/>
      <c r="BG114" s="124"/>
      <c r="BH114" s="124"/>
      <c r="BI114" s="124"/>
      <c r="BJ114" s="124"/>
      <c r="BK114" s="145"/>
    </row>
    <row r="115" spans="1:63" s="4" customFormat="1" ht="10.5" customHeight="1">
      <c r="A115" s="17"/>
      <c r="B115" s="153" t="s">
        <v>8</v>
      </c>
      <c r="C115" s="153"/>
      <c r="D115" s="153"/>
      <c r="E115" s="153"/>
      <c r="F115" s="153"/>
      <c r="G115" s="153"/>
      <c r="H115" s="127" t="s">
        <v>59</v>
      </c>
      <c r="I115" s="128"/>
      <c r="J115" s="128"/>
      <c r="K115" s="128"/>
      <c r="L115" s="128"/>
      <c r="M115" s="129"/>
      <c r="N115" s="127" t="s">
        <v>59</v>
      </c>
      <c r="O115" s="128"/>
      <c r="P115" s="128"/>
      <c r="Q115" s="128"/>
      <c r="R115" s="128"/>
      <c r="S115" s="129"/>
      <c r="T115" s="133"/>
      <c r="U115" s="134"/>
      <c r="V115" s="134"/>
      <c r="W115" s="134"/>
      <c r="X115" s="134"/>
      <c r="Y115" s="135"/>
      <c r="Z115" s="85">
        <f>COUNTIF(H115:Y116,"○")</f>
        <v>0</v>
      </c>
      <c r="AA115" s="86"/>
      <c r="AB115" s="100" t="s">
        <v>25</v>
      </c>
      <c r="AC115" s="103">
        <f>COUNTIF(H115:Y116,"×")</f>
        <v>2</v>
      </c>
      <c r="AD115" s="86"/>
      <c r="AE115" s="100" t="s">
        <v>25</v>
      </c>
      <c r="AF115" s="103">
        <f>COUNTIF(H115:Y116,"△")</f>
        <v>0</v>
      </c>
      <c r="AG115" s="86"/>
      <c r="AH115" s="91">
        <f>(Z115*5)+(AF115*1)</f>
        <v>0</v>
      </c>
      <c r="AI115" s="92"/>
      <c r="AJ115" s="93"/>
      <c r="AK115" s="85">
        <f>SUM(H117,N117)</f>
        <v>37</v>
      </c>
      <c r="AL115" s="115"/>
      <c r="AM115" s="143"/>
      <c r="AN115" s="85">
        <f>SUM(L117,R117)</f>
        <v>82</v>
      </c>
      <c r="AO115" s="115"/>
      <c r="AP115" s="143"/>
      <c r="AQ115" s="85">
        <f>AK115-AN115</f>
        <v>-45</v>
      </c>
      <c r="AR115" s="115"/>
      <c r="AS115" s="143"/>
      <c r="AT115" s="153">
        <f>ROUNDDOWN(AK115/AN115,6)</f>
        <v>0.451219</v>
      </c>
      <c r="AU115" s="153"/>
      <c r="AV115" s="153"/>
      <c r="AW115" s="153"/>
      <c r="AX115" s="153"/>
      <c r="AY115" s="153"/>
      <c r="AZ115" s="85">
        <f>RANK(Z115,Z107:AA118)</f>
        <v>3</v>
      </c>
      <c r="BA115" s="115"/>
      <c r="BB115" s="143"/>
      <c r="BC115" s="85">
        <f>RANK(AT115,AT107:AY118)</f>
        <v>3</v>
      </c>
      <c r="BD115" s="115"/>
      <c r="BE115" s="143"/>
      <c r="BF115" s="85">
        <v>3</v>
      </c>
      <c r="BG115" s="115"/>
      <c r="BH115" s="115"/>
      <c r="BI115" s="115"/>
      <c r="BJ115" s="115"/>
      <c r="BK115" s="143"/>
    </row>
    <row r="116" spans="1:63" s="4" customFormat="1" ht="10.5" customHeight="1">
      <c r="A116" s="17"/>
      <c r="B116" s="153"/>
      <c r="C116" s="153"/>
      <c r="D116" s="153"/>
      <c r="E116" s="153"/>
      <c r="F116" s="153"/>
      <c r="G116" s="153"/>
      <c r="H116" s="130"/>
      <c r="I116" s="131"/>
      <c r="J116" s="131"/>
      <c r="K116" s="131"/>
      <c r="L116" s="131"/>
      <c r="M116" s="132"/>
      <c r="N116" s="130"/>
      <c r="O116" s="131"/>
      <c r="P116" s="131"/>
      <c r="Q116" s="131"/>
      <c r="R116" s="131"/>
      <c r="S116" s="132"/>
      <c r="T116" s="136"/>
      <c r="U116" s="137"/>
      <c r="V116" s="137"/>
      <c r="W116" s="137"/>
      <c r="X116" s="137"/>
      <c r="Y116" s="138"/>
      <c r="Z116" s="87"/>
      <c r="AA116" s="88"/>
      <c r="AB116" s="101"/>
      <c r="AC116" s="88"/>
      <c r="AD116" s="88"/>
      <c r="AE116" s="101"/>
      <c r="AF116" s="88"/>
      <c r="AG116" s="88"/>
      <c r="AH116" s="94"/>
      <c r="AI116" s="95"/>
      <c r="AJ116" s="96"/>
      <c r="AK116" s="118"/>
      <c r="AL116" s="119"/>
      <c r="AM116" s="144"/>
      <c r="AN116" s="118"/>
      <c r="AO116" s="119"/>
      <c r="AP116" s="144"/>
      <c r="AQ116" s="118"/>
      <c r="AR116" s="119"/>
      <c r="AS116" s="144"/>
      <c r="AT116" s="153"/>
      <c r="AU116" s="153"/>
      <c r="AV116" s="153"/>
      <c r="AW116" s="153"/>
      <c r="AX116" s="153"/>
      <c r="AY116" s="153"/>
      <c r="AZ116" s="118"/>
      <c r="BA116" s="119"/>
      <c r="BB116" s="144"/>
      <c r="BC116" s="118"/>
      <c r="BD116" s="119"/>
      <c r="BE116" s="144"/>
      <c r="BF116" s="118"/>
      <c r="BG116" s="119"/>
      <c r="BH116" s="119"/>
      <c r="BI116" s="119"/>
      <c r="BJ116" s="119"/>
      <c r="BK116" s="144"/>
    </row>
    <row r="117" spans="1:63" s="4" customFormat="1" ht="10.5" customHeight="1">
      <c r="A117" s="17"/>
      <c r="B117" s="153"/>
      <c r="C117" s="153"/>
      <c r="D117" s="153"/>
      <c r="E117" s="153"/>
      <c r="F117" s="153"/>
      <c r="G117" s="153"/>
      <c r="H117" s="108">
        <v>22</v>
      </c>
      <c r="I117" s="109"/>
      <c r="J117" s="112" t="s">
        <v>56</v>
      </c>
      <c r="K117" s="113"/>
      <c r="L117" s="104">
        <v>35</v>
      </c>
      <c r="M117" s="105"/>
      <c r="N117" s="108">
        <v>15</v>
      </c>
      <c r="O117" s="109"/>
      <c r="P117" s="112" t="s">
        <v>56</v>
      </c>
      <c r="Q117" s="113"/>
      <c r="R117" s="104">
        <v>47</v>
      </c>
      <c r="S117" s="105"/>
      <c r="T117" s="139"/>
      <c r="U117" s="137"/>
      <c r="V117" s="137"/>
      <c r="W117" s="137"/>
      <c r="X117" s="137"/>
      <c r="Y117" s="138"/>
      <c r="Z117" s="87"/>
      <c r="AA117" s="88"/>
      <c r="AB117" s="101"/>
      <c r="AC117" s="88"/>
      <c r="AD117" s="88"/>
      <c r="AE117" s="101"/>
      <c r="AF117" s="88"/>
      <c r="AG117" s="88"/>
      <c r="AH117" s="94"/>
      <c r="AI117" s="95"/>
      <c r="AJ117" s="96"/>
      <c r="AK117" s="118"/>
      <c r="AL117" s="119"/>
      <c r="AM117" s="144"/>
      <c r="AN117" s="118"/>
      <c r="AO117" s="119"/>
      <c r="AP117" s="144"/>
      <c r="AQ117" s="118"/>
      <c r="AR117" s="119"/>
      <c r="AS117" s="144"/>
      <c r="AT117" s="153"/>
      <c r="AU117" s="153"/>
      <c r="AV117" s="153"/>
      <c r="AW117" s="153"/>
      <c r="AX117" s="153"/>
      <c r="AY117" s="153"/>
      <c r="AZ117" s="118"/>
      <c r="BA117" s="119"/>
      <c r="BB117" s="144"/>
      <c r="BC117" s="118"/>
      <c r="BD117" s="119"/>
      <c r="BE117" s="144"/>
      <c r="BF117" s="118"/>
      <c r="BG117" s="119"/>
      <c r="BH117" s="119"/>
      <c r="BI117" s="119"/>
      <c r="BJ117" s="119"/>
      <c r="BK117" s="144"/>
    </row>
    <row r="118" spans="1:63" s="4" customFormat="1" ht="10.5" customHeight="1">
      <c r="A118" s="17"/>
      <c r="B118" s="153"/>
      <c r="C118" s="153"/>
      <c r="D118" s="153"/>
      <c r="E118" s="153"/>
      <c r="F118" s="153"/>
      <c r="G118" s="153"/>
      <c r="H118" s="110"/>
      <c r="I118" s="111"/>
      <c r="J118" s="114"/>
      <c r="K118" s="114"/>
      <c r="L118" s="106"/>
      <c r="M118" s="107"/>
      <c r="N118" s="110"/>
      <c r="O118" s="111"/>
      <c r="P118" s="114"/>
      <c r="Q118" s="114"/>
      <c r="R118" s="106"/>
      <c r="S118" s="107"/>
      <c r="T118" s="140"/>
      <c r="U118" s="141"/>
      <c r="V118" s="141"/>
      <c r="W118" s="141"/>
      <c r="X118" s="141"/>
      <c r="Y118" s="142"/>
      <c r="Z118" s="89"/>
      <c r="AA118" s="90"/>
      <c r="AB118" s="102"/>
      <c r="AC118" s="90"/>
      <c r="AD118" s="90"/>
      <c r="AE118" s="102"/>
      <c r="AF118" s="90"/>
      <c r="AG118" s="90"/>
      <c r="AH118" s="97"/>
      <c r="AI118" s="98"/>
      <c r="AJ118" s="99"/>
      <c r="AK118" s="123"/>
      <c r="AL118" s="124"/>
      <c r="AM118" s="145"/>
      <c r="AN118" s="123"/>
      <c r="AO118" s="124"/>
      <c r="AP118" s="145"/>
      <c r="AQ118" s="123"/>
      <c r="AR118" s="124"/>
      <c r="AS118" s="145"/>
      <c r="AT118" s="153"/>
      <c r="AU118" s="153"/>
      <c r="AV118" s="153"/>
      <c r="AW118" s="153"/>
      <c r="AX118" s="153"/>
      <c r="AY118" s="153"/>
      <c r="AZ118" s="123"/>
      <c r="BA118" s="124"/>
      <c r="BB118" s="145"/>
      <c r="BC118" s="123"/>
      <c r="BD118" s="124"/>
      <c r="BE118" s="145"/>
      <c r="BF118" s="123"/>
      <c r="BG118" s="124"/>
      <c r="BH118" s="124"/>
      <c r="BI118" s="124"/>
      <c r="BJ118" s="124"/>
      <c r="BK118" s="145"/>
    </row>
    <row r="119" ht="14.25" customHeight="1"/>
    <row r="120" spans="1:63" ht="14.25">
      <c r="A120" s="154" t="s">
        <v>37</v>
      </c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7"/>
      <c r="O120" s="18"/>
      <c r="P120" s="18"/>
      <c r="Q120" s="18"/>
      <c r="R120" s="18"/>
      <c r="S120" s="18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5"/>
      <c r="AO120" s="5"/>
      <c r="AP120" s="5"/>
      <c r="AQ120" s="5"/>
      <c r="AR120" s="5"/>
      <c r="AS120" s="22"/>
      <c r="AT120" s="22"/>
      <c r="AU120" s="21"/>
      <c r="AV120" s="21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</row>
    <row r="121" spans="1:63" ht="10.5" customHeight="1">
      <c r="A121" s="17"/>
      <c r="B121" s="177"/>
      <c r="C121" s="177"/>
      <c r="D121" s="177"/>
      <c r="E121" s="177"/>
      <c r="F121" s="177"/>
      <c r="G121" s="177"/>
      <c r="H121" s="85" t="s">
        <v>34</v>
      </c>
      <c r="I121" s="103"/>
      <c r="J121" s="103"/>
      <c r="K121" s="103"/>
      <c r="L121" s="103"/>
      <c r="M121" s="156"/>
      <c r="N121" s="153" t="s">
        <v>26</v>
      </c>
      <c r="O121" s="153"/>
      <c r="P121" s="153"/>
      <c r="Q121" s="153"/>
      <c r="R121" s="153"/>
      <c r="S121" s="153"/>
      <c r="T121" s="153" t="s">
        <v>50</v>
      </c>
      <c r="U121" s="153"/>
      <c r="V121" s="153"/>
      <c r="W121" s="153"/>
      <c r="X121" s="153"/>
      <c r="Y121" s="153"/>
      <c r="Z121" s="85" t="s">
        <v>0</v>
      </c>
      <c r="AA121" s="115"/>
      <c r="AB121" s="115"/>
      <c r="AC121" s="115"/>
      <c r="AD121" s="115"/>
      <c r="AE121" s="116"/>
      <c r="AF121" s="116"/>
      <c r="AG121" s="117"/>
      <c r="AH121" s="85" t="s">
        <v>40</v>
      </c>
      <c r="AI121" s="115"/>
      <c r="AJ121" s="143"/>
      <c r="AK121" s="85" t="s">
        <v>2</v>
      </c>
      <c r="AL121" s="115"/>
      <c r="AM121" s="143"/>
      <c r="AN121" s="85" t="s">
        <v>3</v>
      </c>
      <c r="AO121" s="115"/>
      <c r="AP121" s="143"/>
      <c r="AQ121" s="85" t="s">
        <v>4</v>
      </c>
      <c r="AR121" s="115"/>
      <c r="AS121" s="143"/>
      <c r="AT121" s="85" t="s">
        <v>5</v>
      </c>
      <c r="AU121" s="115"/>
      <c r="AV121" s="115"/>
      <c r="AW121" s="115"/>
      <c r="AX121" s="115"/>
      <c r="AY121" s="143"/>
      <c r="AZ121" s="85" t="s">
        <v>1</v>
      </c>
      <c r="BA121" s="116"/>
      <c r="BB121" s="117"/>
      <c r="BC121" s="85" t="s">
        <v>1</v>
      </c>
      <c r="BD121" s="116"/>
      <c r="BE121" s="117"/>
      <c r="BF121" s="85" t="s">
        <v>6</v>
      </c>
      <c r="BG121" s="115"/>
      <c r="BH121" s="115"/>
      <c r="BI121" s="115"/>
      <c r="BJ121" s="115"/>
      <c r="BK121" s="143"/>
    </row>
    <row r="122" spans="1:63" ht="10.5" customHeight="1">
      <c r="A122" s="17"/>
      <c r="B122" s="177"/>
      <c r="C122" s="177"/>
      <c r="D122" s="177"/>
      <c r="E122" s="177"/>
      <c r="F122" s="177"/>
      <c r="G122" s="177"/>
      <c r="H122" s="139"/>
      <c r="I122" s="101"/>
      <c r="J122" s="101"/>
      <c r="K122" s="101"/>
      <c r="L122" s="101"/>
      <c r="M122" s="157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18"/>
      <c r="AA122" s="119"/>
      <c r="AB122" s="119"/>
      <c r="AC122" s="119"/>
      <c r="AD122" s="120"/>
      <c r="AE122" s="121"/>
      <c r="AF122" s="121"/>
      <c r="AG122" s="122"/>
      <c r="AH122" s="118"/>
      <c r="AI122" s="119"/>
      <c r="AJ122" s="144"/>
      <c r="AK122" s="118"/>
      <c r="AL122" s="119"/>
      <c r="AM122" s="144"/>
      <c r="AN122" s="118"/>
      <c r="AO122" s="119"/>
      <c r="AP122" s="144"/>
      <c r="AQ122" s="118"/>
      <c r="AR122" s="119"/>
      <c r="AS122" s="144"/>
      <c r="AT122" s="118"/>
      <c r="AU122" s="119"/>
      <c r="AV122" s="119"/>
      <c r="AW122" s="119"/>
      <c r="AX122" s="119"/>
      <c r="AY122" s="144"/>
      <c r="AZ122" s="146"/>
      <c r="BA122" s="121"/>
      <c r="BB122" s="122"/>
      <c r="BC122" s="146"/>
      <c r="BD122" s="121"/>
      <c r="BE122" s="122"/>
      <c r="BF122" s="118"/>
      <c r="BG122" s="119"/>
      <c r="BH122" s="119"/>
      <c r="BI122" s="119"/>
      <c r="BJ122" s="119"/>
      <c r="BK122" s="144"/>
    </row>
    <row r="123" spans="1:63" ht="10.5" customHeight="1">
      <c r="A123" s="17"/>
      <c r="B123" s="177"/>
      <c r="C123" s="177"/>
      <c r="D123" s="177"/>
      <c r="E123" s="177"/>
      <c r="F123" s="177"/>
      <c r="G123" s="177"/>
      <c r="H123" s="87"/>
      <c r="I123" s="112"/>
      <c r="J123" s="112"/>
      <c r="K123" s="112"/>
      <c r="L123" s="112"/>
      <c r="M123" s="169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18"/>
      <c r="AA123" s="119"/>
      <c r="AB123" s="119"/>
      <c r="AC123" s="119"/>
      <c r="AD123" s="120"/>
      <c r="AE123" s="121"/>
      <c r="AF123" s="121"/>
      <c r="AG123" s="122"/>
      <c r="AH123" s="118"/>
      <c r="AI123" s="119"/>
      <c r="AJ123" s="144"/>
      <c r="AK123" s="118"/>
      <c r="AL123" s="119"/>
      <c r="AM123" s="144"/>
      <c r="AN123" s="118"/>
      <c r="AO123" s="119"/>
      <c r="AP123" s="144"/>
      <c r="AQ123" s="118"/>
      <c r="AR123" s="119"/>
      <c r="AS123" s="144"/>
      <c r="AT123" s="118"/>
      <c r="AU123" s="119"/>
      <c r="AV123" s="119"/>
      <c r="AW123" s="119"/>
      <c r="AX123" s="119"/>
      <c r="AY123" s="144"/>
      <c r="AZ123" s="147" t="s">
        <v>38</v>
      </c>
      <c r="BA123" s="148"/>
      <c r="BB123" s="149"/>
      <c r="BC123" s="147" t="s">
        <v>39</v>
      </c>
      <c r="BD123" s="148"/>
      <c r="BE123" s="149"/>
      <c r="BF123" s="118"/>
      <c r="BG123" s="119"/>
      <c r="BH123" s="119"/>
      <c r="BI123" s="119"/>
      <c r="BJ123" s="119"/>
      <c r="BK123" s="144"/>
    </row>
    <row r="124" spans="1:63" ht="10.5" customHeight="1">
      <c r="A124" s="17"/>
      <c r="B124" s="177"/>
      <c r="C124" s="177"/>
      <c r="D124" s="177"/>
      <c r="E124" s="177"/>
      <c r="F124" s="177"/>
      <c r="G124" s="177"/>
      <c r="H124" s="89"/>
      <c r="I124" s="90"/>
      <c r="J124" s="90"/>
      <c r="K124" s="90"/>
      <c r="L124" s="90"/>
      <c r="M124" s="170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23"/>
      <c r="AA124" s="124"/>
      <c r="AB124" s="124"/>
      <c r="AC124" s="124"/>
      <c r="AD124" s="124"/>
      <c r="AE124" s="125"/>
      <c r="AF124" s="125"/>
      <c r="AG124" s="126"/>
      <c r="AH124" s="123"/>
      <c r="AI124" s="124"/>
      <c r="AJ124" s="145"/>
      <c r="AK124" s="123"/>
      <c r="AL124" s="124"/>
      <c r="AM124" s="145"/>
      <c r="AN124" s="123"/>
      <c r="AO124" s="124"/>
      <c r="AP124" s="145"/>
      <c r="AQ124" s="123"/>
      <c r="AR124" s="124"/>
      <c r="AS124" s="145"/>
      <c r="AT124" s="123"/>
      <c r="AU124" s="124"/>
      <c r="AV124" s="124"/>
      <c r="AW124" s="124"/>
      <c r="AX124" s="124"/>
      <c r="AY124" s="145"/>
      <c r="AZ124" s="150"/>
      <c r="BA124" s="151"/>
      <c r="BB124" s="152"/>
      <c r="BC124" s="150"/>
      <c r="BD124" s="151"/>
      <c r="BE124" s="152"/>
      <c r="BF124" s="123"/>
      <c r="BG124" s="124"/>
      <c r="BH124" s="124"/>
      <c r="BI124" s="124"/>
      <c r="BJ124" s="124"/>
      <c r="BK124" s="145"/>
    </row>
    <row r="125" spans="1:63" ht="10.5" customHeight="1">
      <c r="A125" s="17"/>
      <c r="B125" s="85" t="s">
        <v>34</v>
      </c>
      <c r="C125" s="103"/>
      <c r="D125" s="103"/>
      <c r="E125" s="103"/>
      <c r="F125" s="103"/>
      <c r="G125" s="156"/>
      <c r="H125" s="85"/>
      <c r="I125" s="134"/>
      <c r="J125" s="134"/>
      <c r="K125" s="134"/>
      <c r="L125" s="134"/>
      <c r="M125" s="135"/>
      <c r="N125" s="127" t="s">
        <v>59</v>
      </c>
      <c r="O125" s="128"/>
      <c r="P125" s="128"/>
      <c r="Q125" s="128"/>
      <c r="R125" s="128"/>
      <c r="S125" s="129"/>
      <c r="T125" s="127" t="s">
        <v>59</v>
      </c>
      <c r="U125" s="128"/>
      <c r="V125" s="128"/>
      <c r="W125" s="128"/>
      <c r="X125" s="128"/>
      <c r="Y125" s="129"/>
      <c r="Z125" s="85">
        <f>COUNTIF(H125:Y126,"○")</f>
        <v>0</v>
      </c>
      <c r="AA125" s="86"/>
      <c r="AB125" s="100" t="s">
        <v>25</v>
      </c>
      <c r="AC125" s="103">
        <f>COUNTIF(H125:Y126,"×")</f>
        <v>2</v>
      </c>
      <c r="AD125" s="86"/>
      <c r="AE125" s="100" t="s">
        <v>25</v>
      </c>
      <c r="AF125" s="103">
        <f>COUNTIF(H125:Y126,"△")</f>
        <v>0</v>
      </c>
      <c r="AG125" s="86"/>
      <c r="AH125" s="91">
        <f>(Z125*5)+(AF125*1)</f>
        <v>0</v>
      </c>
      <c r="AI125" s="92"/>
      <c r="AJ125" s="93"/>
      <c r="AK125" s="85">
        <f>SUM(N127,T127)</f>
        <v>43</v>
      </c>
      <c r="AL125" s="115"/>
      <c r="AM125" s="143"/>
      <c r="AN125" s="85">
        <f>SUM(R127,X127)</f>
        <v>90</v>
      </c>
      <c r="AO125" s="115"/>
      <c r="AP125" s="143"/>
      <c r="AQ125" s="85">
        <f>AK125-AN125</f>
        <v>-47</v>
      </c>
      <c r="AR125" s="115"/>
      <c r="AS125" s="143"/>
      <c r="AT125" s="153">
        <f>ROUNDDOWN(AK125/AN125,6)</f>
        <v>0.477777</v>
      </c>
      <c r="AU125" s="153"/>
      <c r="AV125" s="153"/>
      <c r="AW125" s="153"/>
      <c r="AX125" s="153"/>
      <c r="AY125" s="153"/>
      <c r="AZ125" s="85">
        <f>RANK(Z125,Z125:AA136)</f>
        <v>3</v>
      </c>
      <c r="BA125" s="115"/>
      <c r="BB125" s="143"/>
      <c r="BC125" s="85">
        <f>RANK(AT125,AT125:AY136)</f>
        <v>3</v>
      </c>
      <c r="BD125" s="115"/>
      <c r="BE125" s="143"/>
      <c r="BF125" s="85">
        <v>3</v>
      </c>
      <c r="BG125" s="115"/>
      <c r="BH125" s="115"/>
      <c r="BI125" s="115"/>
      <c r="BJ125" s="115"/>
      <c r="BK125" s="143"/>
    </row>
    <row r="126" spans="1:63" ht="10.5" customHeight="1">
      <c r="A126" s="17"/>
      <c r="B126" s="139"/>
      <c r="C126" s="101"/>
      <c r="D126" s="101"/>
      <c r="E126" s="101"/>
      <c r="F126" s="101"/>
      <c r="G126" s="157"/>
      <c r="H126" s="136"/>
      <c r="I126" s="137"/>
      <c r="J126" s="137"/>
      <c r="K126" s="137"/>
      <c r="L126" s="137"/>
      <c r="M126" s="138"/>
      <c r="N126" s="130"/>
      <c r="O126" s="131"/>
      <c r="P126" s="131"/>
      <c r="Q126" s="131"/>
      <c r="R126" s="131"/>
      <c r="S126" s="132"/>
      <c r="T126" s="130"/>
      <c r="U126" s="131"/>
      <c r="V126" s="131"/>
      <c r="W126" s="131"/>
      <c r="X126" s="131"/>
      <c r="Y126" s="132"/>
      <c r="Z126" s="87"/>
      <c r="AA126" s="88"/>
      <c r="AB126" s="101"/>
      <c r="AC126" s="88"/>
      <c r="AD126" s="88"/>
      <c r="AE126" s="101"/>
      <c r="AF126" s="88"/>
      <c r="AG126" s="88"/>
      <c r="AH126" s="94"/>
      <c r="AI126" s="95"/>
      <c r="AJ126" s="96"/>
      <c r="AK126" s="118"/>
      <c r="AL126" s="119"/>
      <c r="AM126" s="144"/>
      <c r="AN126" s="118"/>
      <c r="AO126" s="119"/>
      <c r="AP126" s="144"/>
      <c r="AQ126" s="118"/>
      <c r="AR126" s="119"/>
      <c r="AS126" s="144"/>
      <c r="AT126" s="153"/>
      <c r="AU126" s="153"/>
      <c r="AV126" s="153"/>
      <c r="AW126" s="153"/>
      <c r="AX126" s="153"/>
      <c r="AY126" s="153"/>
      <c r="AZ126" s="118"/>
      <c r="BA126" s="119"/>
      <c r="BB126" s="144"/>
      <c r="BC126" s="118"/>
      <c r="BD126" s="119"/>
      <c r="BE126" s="144"/>
      <c r="BF126" s="118"/>
      <c r="BG126" s="119"/>
      <c r="BH126" s="119"/>
      <c r="BI126" s="119"/>
      <c r="BJ126" s="119"/>
      <c r="BK126" s="144"/>
    </row>
    <row r="127" spans="1:63" ht="10.5" customHeight="1">
      <c r="A127" s="17"/>
      <c r="B127" s="87"/>
      <c r="C127" s="112"/>
      <c r="D127" s="112"/>
      <c r="E127" s="112"/>
      <c r="F127" s="112"/>
      <c r="G127" s="169"/>
      <c r="H127" s="139"/>
      <c r="I127" s="137"/>
      <c r="J127" s="137"/>
      <c r="K127" s="137"/>
      <c r="L127" s="137"/>
      <c r="M127" s="138"/>
      <c r="N127" s="108">
        <v>26</v>
      </c>
      <c r="O127" s="109"/>
      <c r="P127" s="112" t="s">
        <v>56</v>
      </c>
      <c r="Q127" s="113"/>
      <c r="R127" s="104">
        <v>59</v>
      </c>
      <c r="S127" s="105"/>
      <c r="T127" s="108">
        <v>17</v>
      </c>
      <c r="U127" s="109"/>
      <c r="V127" s="112" t="s">
        <v>56</v>
      </c>
      <c r="W127" s="113"/>
      <c r="X127" s="104">
        <v>31</v>
      </c>
      <c r="Y127" s="105"/>
      <c r="Z127" s="87"/>
      <c r="AA127" s="88"/>
      <c r="AB127" s="101"/>
      <c r="AC127" s="88"/>
      <c r="AD127" s="88"/>
      <c r="AE127" s="101"/>
      <c r="AF127" s="88"/>
      <c r="AG127" s="88"/>
      <c r="AH127" s="94"/>
      <c r="AI127" s="95"/>
      <c r="AJ127" s="96"/>
      <c r="AK127" s="118"/>
      <c r="AL127" s="119"/>
      <c r="AM127" s="144"/>
      <c r="AN127" s="118"/>
      <c r="AO127" s="119"/>
      <c r="AP127" s="144"/>
      <c r="AQ127" s="118"/>
      <c r="AR127" s="119"/>
      <c r="AS127" s="144"/>
      <c r="AT127" s="153"/>
      <c r="AU127" s="153"/>
      <c r="AV127" s="153"/>
      <c r="AW127" s="153"/>
      <c r="AX127" s="153"/>
      <c r="AY127" s="153"/>
      <c r="AZ127" s="118"/>
      <c r="BA127" s="119"/>
      <c r="BB127" s="144"/>
      <c r="BC127" s="118"/>
      <c r="BD127" s="119"/>
      <c r="BE127" s="144"/>
      <c r="BF127" s="118"/>
      <c r="BG127" s="119"/>
      <c r="BH127" s="119"/>
      <c r="BI127" s="119"/>
      <c r="BJ127" s="119"/>
      <c r="BK127" s="144"/>
    </row>
    <row r="128" spans="1:63" ht="10.5" customHeight="1">
      <c r="A128" s="17"/>
      <c r="B128" s="89"/>
      <c r="C128" s="90"/>
      <c r="D128" s="90"/>
      <c r="E128" s="90"/>
      <c r="F128" s="90"/>
      <c r="G128" s="170"/>
      <c r="H128" s="140"/>
      <c r="I128" s="141"/>
      <c r="J128" s="141"/>
      <c r="K128" s="141"/>
      <c r="L128" s="141"/>
      <c r="M128" s="142"/>
      <c r="N128" s="110"/>
      <c r="O128" s="111"/>
      <c r="P128" s="114"/>
      <c r="Q128" s="114"/>
      <c r="R128" s="106"/>
      <c r="S128" s="107"/>
      <c r="T128" s="110"/>
      <c r="U128" s="111"/>
      <c r="V128" s="114"/>
      <c r="W128" s="114"/>
      <c r="X128" s="106"/>
      <c r="Y128" s="107"/>
      <c r="Z128" s="89"/>
      <c r="AA128" s="90"/>
      <c r="AB128" s="102"/>
      <c r="AC128" s="90"/>
      <c r="AD128" s="90"/>
      <c r="AE128" s="102"/>
      <c r="AF128" s="90"/>
      <c r="AG128" s="90"/>
      <c r="AH128" s="97"/>
      <c r="AI128" s="98"/>
      <c r="AJ128" s="99"/>
      <c r="AK128" s="123"/>
      <c r="AL128" s="124"/>
      <c r="AM128" s="145"/>
      <c r="AN128" s="123"/>
      <c r="AO128" s="124"/>
      <c r="AP128" s="145"/>
      <c r="AQ128" s="123"/>
      <c r="AR128" s="124"/>
      <c r="AS128" s="145"/>
      <c r="AT128" s="153"/>
      <c r="AU128" s="153"/>
      <c r="AV128" s="153"/>
      <c r="AW128" s="153"/>
      <c r="AX128" s="153"/>
      <c r="AY128" s="153"/>
      <c r="AZ128" s="123"/>
      <c r="BA128" s="124"/>
      <c r="BB128" s="145"/>
      <c r="BC128" s="123"/>
      <c r="BD128" s="124"/>
      <c r="BE128" s="145"/>
      <c r="BF128" s="123"/>
      <c r="BG128" s="124"/>
      <c r="BH128" s="124"/>
      <c r="BI128" s="124"/>
      <c r="BJ128" s="124"/>
      <c r="BK128" s="145"/>
    </row>
    <row r="129" spans="1:63" ht="10.5" customHeight="1">
      <c r="A129" s="17"/>
      <c r="B129" s="153" t="s">
        <v>26</v>
      </c>
      <c r="C129" s="153"/>
      <c r="D129" s="153"/>
      <c r="E129" s="153"/>
      <c r="F129" s="153"/>
      <c r="G129" s="153"/>
      <c r="H129" s="127" t="s">
        <v>60</v>
      </c>
      <c r="I129" s="128"/>
      <c r="J129" s="128"/>
      <c r="K129" s="128"/>
      <c r="L129" s="128"/>
      <c r="M129" s="129"/>
      <c r="N129" s="85"/>
      <c r="O129" s="134"/>
      <c r="P129" s="134"/>
      <c r="Q129" s="134"/>
      <c r="R129" s="134"/>
      <c r="S129" s="135"/>
      <c r="T129" s="127" t="s">
        <v>60</v>
      </c>
      <c r="U129" s="128"/>
      <c r="V129" s="128"/>
      <c r="W129" s="128"/>
      <c r="X129" s="128"/>
      <c r="Y129" s="129"/>
      <c r="Z129" s="85">
        <f>COUNTIF(H129:Y130,"○")</f>
        <v>2</v>
      </c>
      <c r="AA129" s="86"/>
      <c r="AB129" s="100" t="s">
        <v>25</v>
      </c>
      <c r="AC129" s="103">
        <f>COUNTIF(H129:Y130,"×")</f>
        <v>0</v>
      </c>
      <c r="AD129" s="86"/>
      <c r="AE129" s="100" t="s">
        <v>25</v>
      </c>
      <c r="AF129" s="103">
        <f>COUNTIF(H129:Y130,"△")</f>
        <v>0</v>
      </c>
      <c r="AG129" s="86"/>
      <c r="AH129" s="91">
        <f>(Z129*5)+(AF129*1)</f>
        <v>10</v>
      </c>
      <c r="AI129" s="92"/>
      <c r="AJ129" s="93"/>
      <c r="AK129" s="91">
        <f>SUM(H131,T131)</f>
        <v>124</v>
      </c>
      <c r="AL129" s="92"/>
      <c r="AM129" s="93"/>
      <c r="AN129" s="91">
        <f>SUM(L131,X131)</f>
        <v>44</v>
      </c>
      <c r="AO129" s="92"/>
      <c r="AP129" s="93"/>
      <c r="AQ129" s="85">
        <f>AK129-AN129</f>
        <v>80</v>
      </c>
      <c r="AR129" s="115"/>
      <c r="AS129" s="143"/>
      <c r="AT129" s="153">
        <f>ROUNDDOWN(AK129/AN129,6)</f>
        <v>2.818181</v>
      </c>
      <c r="AU129" s="153"/>
      <c r="AV129" s="153"/>
      <c r="AW129" s="153"/>
      <c r="AX129" s="153"/>
      <c r="AY129" s="153"/>
      <c r="AZ129" s="85">
        <f>RANK(Z129,Z125:AA136)</f>
        <v>1</v>
      </c>
      <c r="BA129" s="115"/>
      <c r="BB129" s="143"/>
      <c r="BC129" s="85">
        <f>RANK(AT129,AT125:AY136)</f>
        <v>1</v>
      </c>
      <c r="BD129" s="115"/>
      <c r="BE129" s="143"/>
      <c r="BF129" s="85">
        <v>1</v>
      </c>
      <c r="BG129" s="115"/>
      <c r="BH129" s="115"/>
      <c r="BI129" s="115"/>
      <c r="BJ129" s="115"/>
      <c r="BK129" s="143"/>
    </row>
    <row r="130" spans="1:63" ht="10.5" customHeight="1">
      <c r="A130" s="17"/>
      <c r="B130" s="153"/>
      <c r="C130" s="153"/>
      <c r="D130" s="153"/>
      <c r="E130" s="153"/>
      <c r="F130" s="153"/>
      <c r="G130" s="153"/>
      <c r="H130" s="130"/>
      <c r="I130" s="131"/>
      <c r="J130" s="131"/>
      <c r="K130" s="131"/>
      <c r="L130" s="131"/>
      <c r="M130" s="132"/>
      <c r="N130" s="136"/>
      <c r="O130" s="137"/>
      <c r="P130" s="137"/>
      <c r="Q130" s="137"/>
      <c r="R130" s="137"/>
      <c r="S130" s="138"/>
      <c r="T130" s="130"/>
      <c r="U130" s="131"/>
      <c r="V130" s="131"/>
      <c r="W130" s="131"/>
      <c r="X130" s="131"/>
      <c r="Y130" s="132"/>
      <c r="Z130" s="87"/>
      <c r="AA130" s="88"/>
      <c r="AB130" s="101"/>
      <c r="AC130" s="88"/>
      <c r="AD130" s="88"/>
      <c r="AE130" s="101"/>
      <c r="AF130" s="88"/>
      <c r="AG130" s="88"/>
      <c r="AH130" s="94"/>
      <c r="AI130" s="95"/>
      <c r="AJ130" s="96"/>
      <c r="AK130" s="94"/>
      <c r="AL130" s="171"/>
      <c r="AM130" s="96"/>
      <c r="AN130" s="94"/>
      <c r="AO130" s="171"/>
      <c r="AP130" s="96"/>
      <c r="AQ130" s="118"/>
      <c r="AR130" s="119"/>
      <c r="AS130" s="144"/>
      <c r="AT130" s="153"/>
      <c r="AU130" s="153"/>
      <c r="AV130" s="153"/>
      <c r="AW130" s="153"/>
      <c r="AX130" s="153"/>
      <c r="AY130" s="153"/>
      <c r="AZ130" s="118"/>
      <c r="BA130" s="119"/>
      <c r="BB130" s="144"/>
      <c r="BC130" s="118"/>
      <c r="BD130" s="119"/>
      <c r="BE130" s="144"/>
      <c r="BF130" s="118"/>
      <c r="BG130" s="119"/>
      <c r="BH130" s="119"/>
      <c r="BI130" s="119"/>
      <c r="BJ130" s="119"/>
      <c r="BK130" s="144"/>
    </row>
    <row r="131" spans="1:63" ht="10.5" customHeight="1">
      <c r="A131" s="17"/>
      <c r="B131" s="153"/>
      <c r="C131" s="153"/>
      <c r="D131" s="153"/>
      <c r="E131" s="153"/>
      <c r="F131" s="153"/>
      <c r="G131" s="153"/>
      <c r="H131" s="108">
        <v>59</v>
      </c>
      <c r="I131" s="109"/>
      <c r="J131" s="112" t="s">
        <v>56</v>
      </c>
      <c r="K131" s="113"/>
      <c r="L131" s="104">
        <v>26</v>
      </c>
      <c r="M131" s="105"/>
      <c r="N131" s="139"/>
      <c r="O131" s="137"/>
      <c r="P131" s="137"/>
      <c r="Q131" s="137"/>
      <c r="R131" s="137"/>
      <c r="S131" s="138"/>
      <c r="T131" s="108">
        <v>65</v>
      </c>
      <c r="U131" s="109"/>
      <c r="V131" s="112" t="s">
        <v>56</v>
      </c>
      <c r="W131" s="113"/>
      <c r="X131" s="104">
        <v>18</v>
      </c>
      <c r="Y131" s="105"/>
      <c r="Z131" s="87"/>
      <c r="AA131" s="88"/>
      <c r="AB131" s="101"/>
      <c r="AC131" s="88"/>
      <c r="AD131" s="88"/>
      <c r="AE131" s="101"/>
      <c r="AF131" s="88"/>
      <c r="AG131" s="88"/>
      <c r="AH131" s="94"/>
      <c r="AI131" s="95"/>
      <c r="AJ131" s="96"/>
      <c r="AK131" s="94"/>
      <c r="AL131" s="171"/>
      <c r="AM131" s="96"/>
      <c r="AN131" s="94"/>
      <c r="AO131" s="171"/>
      <c r="AP131" s="96"/>
      <c r="AQ131" s="118"/>
      <c r="AR131" s="119"/>
      <c r="AS131" s="144"/>
      <c r="AT131" s="153"/>
      <c r="AU131" s="153"/>
      <c r="AV131" s="153"/>
      <c r="AW131" s="153"/>
      <c r="AX131" s="153"/>
      <c r="AY131" s="153"/>
      <c r="AZ131" s="118"/>
      <c r="BA131" s="119"/>
      <c r="BB131" s="144"/>
      <c r="BC131" s="118"/>
      <c r="BD131" s="119"/>
      <c r="BE131" s="144"/>
      <c r="BF131" s="118"/>
      <c r="BG131" s="119"/>
      <c r="BH131" s="119"/>
      <c r="BI131" s="119"/>
      <c r="BJ131" s="119"/>
      <c r="BK131" s="144"/>
    </row>
    <row r="132" spans="1:63" ht="10.5" customHeight="1">
      <c r="A132" s="17"/>
      <c r="B132" s="153"/>
      <c r="C132" s="153"/>
      <c r="D132" s="153"/>
      <c r="E132" s="153"/>
      <c r="F132" s="153"/>
      <c r="G132" s="153"/>
      <c r="H132" s="110"/>
      <c r="I132" s="111"/>
      <c r="J132" s="114"/>
      <c r="K132" s="114"/>
      <c r="L132" s="106"/>
      <c r="M132" s="107"/>
      <c r="N132" s="140"/>
      <c r="O132" s="141"/>
      <c r="P132" s="141"/>
      <c r="Q132" s="141"/>
      <c r="R132" s="141"/>
      <c r="S132" s="142"/>
      <c r="T132" s="110"/>
      <c r="U132" s="111"/>
      <c r="V132" s="114"/>
      <c r="W132" s="114"/>
      <c r="X132" s="106"/>
      <c r="Y132" s="107"/>
      <c r="Z132" s="89"/>
      <c r="AA132" s="90"/>
      <c r="AB132" s="102"/>
      <c r="AC132" s="90"/>
      <c r="AD132" s="90"/>
      <c r="AE132" s="102"/>
      <c r="AF132" s="90"/>
      <c r="AG132" s="90"/>
      <c r="AH132" s="97"/>
      <c r="AI132" s="98"/>
      <c r="AJ132" s="99"/>
      <c r="AK132" s="97"/>
      <c r="AL132" s="98"/>
      <c r="AM132" s="99"/>
      <c r="AN132" s="97"/>
      <c r="AO132" s="98"/>
      <c r="AP132" s="99"/>
      <c r="AQ132" s="123"/>
      <c r="AR132" s="124"/>
      <c r="AS132" s="145"/>
      <c r="AT132" s="153"/>
      <c r="AU132" s="153"/>
      <c r="AV132" s="153"/>
      <c r="AW132" s="153"/>
      <c r="AX132" s="153"/>
      <c r="AY132" s="153"/>
      <c r="AZ132" s="123"/>
      <c r="BA132" s="124"/>
      <c r="BB132" s="145"/>
      <c r="BC132" s="123"/>
      <c r="BD132" s="124"/>
      <c r="BE132" s="145"/>
      <c r="BF132" s="123"/>
      <c r="BG132" s="124"/>
      <c r="BH132" s="124"/>
      <c r="BI132" s="124"/>
      <c r="BJ132" s="124"/>
      <c r="BK132" s="145"/>
    </row>
    <row r="133" spans="1:63" ht="10.5" customHeight="1">
      <c r="A133" s="17"/>
      <c r="B133" s="153" t="s">
        <v>50</v>
      </c>
      <c r="C133" s="153"/>
      <c r="D133" s="153"/>
      <c r="E133" s="153"/>
      <c r="F133" s="153"/>
      <c r="G133" s="153"/>
      <c r="H133" s="127" t="s">
        <v>60</v>
      </c>
      <c r="I133" s="128"/>
      <c r="J133" s="128"/>
      <c r="K133" s="128"/>
      <c r="L133" s="128"/>
      <c r="M133" s="129"/>
      <c r="N133" s="127" t="s">
        <v>59</v>
      </c>
      <c r="O133" s="128"/>
      <c r="P133" s="128"/>
      <c r="Q133" s="128"/>
      <c r="R133" s="128"/>
      <c r="S133" s="129"/>
      <c r="T133" s="133"/>
      <c r="U133" s="134"/>
      <c r="V133" s="134"/>
      <c r="W133" s="134"/>
      <c r="X133" s="134"/>
      <c r="Y133" s="135"/>
      <c r="Z133" s="85">
        <f>COUNTIF(H133:Y134,"○")</f>
        <v>1</v>
      </c>
      <c r="AA133" s="86"/>
      <c r="AB133" s="100" t="s">
        <v>25</v>
      </c>
      <c r="AC133" s="103">
        <f>COUNTIF(H133:Y134,"×")</f>
        <v>1</v>
      </c>
      <c r="AD133" s="86"/>
      <c r="AE133" s="100" t="s">
        <v>25</v>
      </c>
      <c r="AF133" s="103">
        <f>COUNTIF(H133:Y134,"△")</f>
        <v>0</v>
      </c>
      <c r="AG133" s="86"/>
      <c r="AH133" s="91">
        <f>(Z133*5)+(AF133*1)</f>
        <v>5</v>
      </c>
      <c r="AI133" s="92"/>
      <c r="AJ133" s="93"/>
      <c r="AK133" s="85">
        <f>SUM(H135,N135)</f>
        <v>49</v>
      </c>
      <c r="AL133" s="115"/>
      <c r="AM133" s="143"/>
      <c r="AN133" s="85">
        <f>SUM(L135,R135)</f>
        <v>82</v>
      </c>
      <c r="AO133" s="115"/>
      <c r="AP133" s="143"/>
      <c r="AQ133" s="85">
        <f>AK133-AN133</f>
        <v>-33</v>
      </c>
      <c r="AR133" s="115"/>
      <c r="AS133" s="143"/>
      <c r="AT133" s="153">
        <f>ROUNDDOWN(AK133/AN133,6)</f>
        <v>0.59756</v>
      </c>
      <c r="AU133" s="153"/>
      <c r="AV133" s="153"/>
      <c r="AW133" s="153"/>
      <c r="AX133" s="153"/>
      <c r="AY133" s="153"/>
      <c r="AZ133" s="85">
        <f>RANK(Z133,Z125:AA136)</f>
        <v>2</v>
      </c>
      <c r="BA133" s="115"/>
      <c r="BB133" s="143"/>
      <c r="BC133" s="85">
        <f>RANK(AT133,AT125:AY136)</f>
        <v>2</v>
      </c>
      <c r="BD133" s="115"/>
      <c r="BE133" s="143"/>
      <c r="BF133" s="85">
        <v>2</v>
      </c>
      <c r="BG133" s="115"/>
      <c r="BH133" s="115"/>
      <c r="BI133" s="115"/>
      <c r="BJ133" s="115"/>
      <c r="BK133" s="143"/>
    </row>
    <row r="134" spans="1:63" ht="10.5" customHeight="1">
      <c r="A134" s="17"/>
      <c r="B134" s="153"/>
      <c r="C134" s="153"/>
      <c r="D134" s="153"/>
      <c r="E134" s="153"/>
      <c r="F134" s="153"/>
      <c r="G134" s="153"/>
      <c r="H134" s="130"/>
      <c r="I134" s="131"/>
      <c r="J134" s="131"/>
      <c r="K134" s="131"/>
      <c r="L134" s="131"/>
      <c r="M134" s="132"/>
      <c r="N134" s="130"/>
      <c r="O134" s="131"/>
      <c r="P134" s="131"/>
      <c r="Q134" s="131"/>
      <c r="R134" s="131"/>
      <c r="S134" s="132"/>
      <c r="T134" s="136"/>
      <c r="U134" s="137"/>
      <c r="V134" s="137"/>
      <c r="W134" s="137"/>
      <c r="X134" s="137"/>
      <c r="Y134" s="138"/>
      <c r="Z134" s="87"/>
      <c r="AA134" s="88"/>
      <c r="AB134" s="101"/>
      <c r="AC134" s="88"/>
      <c r="AD134" s="88"/>
      <c r="AE134" s="101"/>
      <c r="AF134" s="88"/>
      <c r="AG134" s="88"/>
      <c r="AH134" s="94"/>
      <c r="AI134" s="95"/>
      <c r="AJ134" s="96"/>
      <c r="AK134" s="118"/>
      <c r="AL134" s="119"/>
      <c r="AM134" s="144"/>
      <c r="AN134" s="118"/>
      <c r="AO134" s="119"/>
      <c r="AP134" s="144"/>
      <c r="AQ134" s="118"/>
      <c r="AR134" s="119"/>
      <c r="AS134" s="144"/>
      <c r="AT134" s="153"/>
      <c r="AU134" s="153"/>
      <c r="AV134" s="153"/>
      <c r="AW134" s="153"/>
      <c r="AX134" s="153"/>
      <c r="AY134" s="153"/>
      <c r="AZ134" s="118"/>
      <c r="BA134" s="119"/>
      <c r="BB134" s="144"/>
      <c r="BC134" s="118"/>
      <c r="BD134" s="119"/>
      <c r="BE134" s="144"/>
      <c r="BF134" s="118"/>
      <c r="BG134" s="119"/>
      <c r="BH134" s="119"/>
      <c r="BI134" s="119"/>
      <c r="BJ134" s="119"/>
      <c r="BK134" s="144"/>
    </row>
    <row r="135" spans="1:63" ht="10.5" customHeight="1">
      <c r="A135" s="17"/>
      <c r="B135" s="153"/>
      <c r="C135" s="153"/>
      <c r="D135" s="153"/>
      <c r="E135" s="153"/>
      <c r="F135" s="153"/>
      <c r="G135" s="153"/>
      <c r="H135" s="108">
        <v>31</v>
      </c>
      <c r="I135" s="109"/>
      <c r="J135" s="112" t="s">
        <v>56</v>
      </c>
      <c r="K135" s="113"/>
      <c r="L135" s="104">
        <v>17</v>
      </c>
      <c r="M135" s="105"/>
      <c r="N135" s="108">
        <v>18</v>
      </c>
      <c r="O135" s="109"/>
      <c r="P135" s="112" t="s">
        <v>56</v>
      </c>
      <c r="Q135" s="113"/>
      <c r="R135" s="104">
        <v>65</v>
      </c>
      <c r="S135" s="105"/>
      <c r="T135" s="139"/>
      <c r="U135" s="137"/>
      <c r="V135" s="137"/>
      <c r="W135" s="137"/>
      <c r="X135" s="137"/>
      <c r="Y135" s="138"/>
      <c r="Z135" s="87"/>
      <c r="AA135" s="88"/>
      <c r="AB135" s="101"/>
      <c r="AC135" s="88"/>
      <c r="AD135" s="88"/>
      <c r="AE135" s="101"/>
      <c r="AF135" s="88"/>
      <c r="AG135" s="88"/>
      <c r="AH135" s="94"/>
      <c r="AI135" s="95"/>
      <c r="AJ135" s="96"/>
      <c r="AK135" s="118"/>
      <c r="AL135" s="119"/>
      <c r="AM135" s="144"/>
      <c r="AN135" s="118"/>
      <c r="AO135" s="119"/>
      <c r="AP135" s="144"/>
      <c r="AQ135" s="118"/>
      <c r="AR135" s="119"/>
      <c r="AS135" s="144"/>
      <c r="AT135" s="153"/>
      <c r="AU135" s="153"/>
      <c r="AV135" s="153"/>
      <c r="AW135" s="153"/>
      <c r="AX135" s="153"/>
      <c r="AY135" s="153"/>
      <c r="AZ135" s="118"/>
      <c r="BA135" s="119"/>
      <c r="BB135" s="144"/>
      <c r="BC135" s="118"/>
      <c r="BD135" s="119"/>
      <c r="BE135" s="144"/>
      <c r="BF135" s="118"/>
      <c r="BG135" s="119"/>
      <c r="BH135" s="119"/>
      <c r="BI135" s="119"/>
      <c r="BJ135" s="119"/>
      <c r="BK135" s="144"/>
    </row>
    <row r="136" spans="1:63" ht="10.5" customHeight="1">
      <c r="A136" s="17"/>
      <c r="B136" s="153"/>
      <c r="C136" s="153"/>
      <c r="D136" s="153"/>
      <c r="E136" s="153"/>
      <c r="F136" s="153"/>
      <c r="G136" s="153"/>
      <c r="H136" s="110"/>
      <c r="I136" s="111"/>
      <c r="J136" s="114"/>
      <c r="K136" s="114"/>
      <c r="L136" s="106"/>
      <c r="M136" s="107"/>
      <c r="N136" s="110"/>
      <c r="O136" s="111"/>
      <c r="P136" s="114"/>
      <c r="Q136" s="114"/>
      <c r="R136" s="106"/>
      <c r="S136" s="107"/>
      <c r="T136" s="140"/>
      <c r="U136" s="141"/>
      <c r="V136" s="141"/>
      <c r="W136" s="141"/>
      <c r="X136" s="141"/>
      <c r="Y136" s="142"/>
      <c r="Z136" s="89"/>
      <c r="AA136" s="90"/>
      <c r="AB136" s="102"/>
      <c r="AC136" s="90"/>
      <c r="AD136" s="90"/>
      <c r="AE136" s="102"/>
      <c r="AF136" s="90"/>
      <c r="AG136" s="90"/>
      <c r="AH136" s="97"/>
      <c r="AI136" s="98"/>
      <c r="AJ136" s="99"/>
      <c r="AK136" s="123"/>
      <c r="AL136" s="124"/>
      <c r="AM136" s="145"/>
      <c r="AN136" s="123"/>
      <c r="AO136" s="124"/>
      <c r="AP136" s="145"/>
      <c r="AQ136" s="123"/>
      <c r="AR136" s="124"/>
      <c r="AS136" s="145"/>
      <c r="AT136" s="153"/>
      <c r="AU136" s="153"/>
      <c r="AV136" s="153"/>
      <c r="AW136" s="153"/>
      <c r="AX136" s="153"/>
      <c r="AY136" s="153"/>
      <c r="AZ136" s="123"/>
      <c r="BA136" s="124"/>
      <c r="BB136" s="145"/>
      <c r="BC136" s="123"/>
      <c r="BD136" s="124"/>
      <c r="BE136" s="145"/>
      <c r="BF136" s="123"/>
      <c r="BG136" s="124"/>
      <c r="BH136" s="124"/>
      <c r="BI136" s="124"/>
      <c r="BJ136" s="124"/>
      <c r="BK136" s="145"/>
    </row>
  </sheetData>
  <sheetProtection/>
  <mergeCells count="620">
    <mergeCell ref="A44:M44"/>
    <mergeCell ref="T35:Y36"/>
    <mergeCell ref="H37:I38"/>
    <mergeCell ref="J37:K38"/>
    <mergeCell ref="L37:M38"/>
    <mergeCell ref="J17:K18"/>
    <mergeCell ref="L17:M18"/>
    <mergeCell ref="T17:U18"/>
    <mergeCell ref="T39:Y40"/>
    <mergeCell ref="T19:Y20"/>
    <mergeCell ref="B45:G48"/>
    <mergeCell ref="H45:M48"/>
    <mergeCell ref="N45:S48"/>
    <mergeCell ref="A6:M6"/>
    <mergeCell ref="B7:G10"/>
    <mergeCell ref="H7:M10"/>
    <mergeCell ref="N7:S10"/>
    <mergeCell ref="B39:G42"/>
    <mergeCell ref="H39:M40"/>
    <mergeCell ref="B11:G14"/>
    <mergeCell ref="BC75:BE78"/>
    <mergeCell ref="AB75:AB78"/>
    <mergeCell ref="AC75:AD78"/>
    <mergeCell ref="AT71:AY74"/>
    <mergeCell ref="AK75:AM78"/>
    <mergeCell ref="AT75:AY78"/>
    <mergeCell ref="AZ71:BB74"/>
    <mergeCell ref="AH71:AJ74"/>
    <mergeCell ref="AZ75:BB78"/>
    <mergeCell ref="BC71:BE74"/>
    <mergeCell ref="AZ79:BB82"/>
    <mergeCell ref="R81:S82"/>
    <mergeCell ref="AC15:AD18"/>
    <mergeCell ref="AB79:AB82"/>
    <mergeCell ref="AC79:AD82"/>
    <mergeCell ref="AQ67:AS70"/>
    <mergeCell ref="T45:Y48"/>
    <mergeCell ref="V17:W18"/>
    <mergeCell ref="X17:Y18"/>
    <mergeCell ref="AZ67:BB68"/>
    <mergeCell ref="L81:M82"/>
    <mergeCell ref="N81:O82"/>
    <mergeCell ref="P81:Q82"/>
    <mergeCell ref="BF79:BK82"/>
    <mergeCell ref="AK79:AM82"/>
    <mergeCell ref="AN79:AP82"/>
    <mergeCell ref="AQ79:AS82"/>
    <mergeCell ref="AT79:AY82"/>
    <mergeCell ref="BC79:BE82"/>
    <mergeCell ref="Z79:AA82"/>
    <mergeCell ref="L77:M78"/>
    <mergeCell ref="T77:U78"/>
    <mergeCell ref="V77:W78"/>
    <mergeCell ref="B79:G82"/>
    <mergeCell ref="H79:M80"/>
    <mergeCell ref="N79:S80"/>
    <mergeCell ref="T79:Y80"/>
    <mergeCell ref="T81:Y82"/>
    <mergeCell ref="H81:I82"/>
    <mergeCell ref="J81:K82"/>
    <mergeCell ref="BF75:BK78"/>
    <mergeCell ref="AN75:AP78"/>
    <mergeCell ref="AQ75:AS78"/>
    <mergeCell ref="B75:G78"/>
    <mergeCell ref="H75:M76"/>
    <mergeCell ref="N75:S76"/>
    <mergeCell ref="T75:Y76"/>
    <mergeCell ref="N77:S78"/>
    <mergeCell ref="H77:I78"/>
    <mergeCell ref="J77:K78"/>
    <mergeCell ref="AN67:AP70"/>
    <mergeCell ref="AT67:AY70"/>
    <mergeCell ref="BF71:BK74"/>
    <mergeCell ref="H73:M74"/>
    <mergeCell ref="AK71:AM74"/>
    <mergeCell ref="AN71:AP74"/>
    <mergeCell ref="AQ71:AS74"/>
    <mergeCell ref="N73:O74"/>
    <mergeCell ref="P73:Q74"/>
    <mergeCell ref="R73:S74"/>
    <mergeCell ref="B71:G74"/>
    <mergeCell ref="H71:M72"/>
    <mergeCell ref="N71:S72"/>
    <mergeCell ref="T71:Y72"/>
    <mergeCell ref="Z71:AA74"/>
    <mergeCell ref="AB71:AB74"/>
    <mergeCell ref="T73:U74"/>
    <mergeCell ref="V73:W74"/>
    <mergeCell ref="Z67:AG70"/>
    <mergeCell ref="A66:M66"/>
    <mergeCell ref="B67:G70"/>
    <mergeCell ref="H67:M70"/>
    <mergeCell ref="N67:S70"/>
    <mergeCell ref="T67:Y70"/>
    <mergeCell ref="AK67:AM70"/>
    <mergeCell ref="BF57:BK60"/>
    <mergeCell ref="AK57:AM60"/>
    <mergeCell ref="AN57:AP60"/>
    <mergeCell ref="AQ57:AS60"/>
    <mergeCell ref="AT57:AY60"/>
    <mergeCell ref="BC67:BE68"/>
    <mergeCell ref="AZ69:BB70"/>
    <mergeCell ref="BC69:BE70"/>
    <mergeCell ref="BF67:BK70"/>
    <mergeCell ref="Z57:AA60"/>
    <mergeCell ref="H59:I60"/>
    <mergeCell ref="J59:K60"/>
    <mergeCell ref="L59:M60"/>
    <mergeCell ref="N59:O60"/>
    <mergeCell ref="BC53:BE56"/>
    <mergeCell ref="AB57:AB60"/>
    <mergeCell ref="BF53:BK56"/>
    <mergeCell ref="N55:S56"/>
    <mergeCell ref="AK53:AM56"/>
    <mergeCell ref="AN53:AP56"/>
    <mergeCell ref="P59:Q60"/>
    <mergeCell ref="AQ53:AS56"/>
    <mergeCell ref="AT53:AY56"/>
    <mergeCell ref="AH53:AJ56"/>
    <mergeCell ref="AZ53:BB56"/>
    <mergeCell ref="R59:S60"/>
    <mergeCell ref="BF49:BK52"/>
    <mergeCell ref="H51:M52"/>
    <mergeCell ref="AK49:AM52"/>
    <mergeCell ref="AN49:AP52"/>
    <mergeCell ref="AQ49:AS52"/>
    <mergeCell ref="AT49:AY52"/>
    <mergeCell ref="Z49:AA52"/>
    <mergeCell ref="AB49:AB52"/>
    <mergeCell ref="N51:O52"/>
    <mergeCell ref="P51:Q52"/>
    <mergeCell ref="AH85:AJ88"/>
    <mergeCell ref="AH67:AJ70"/>
    <mergeCell ref="AH79:AJ82"/>
    <mergeCell ref="AC53:AD56"/>
    <mergeCell ref="AF79:AG82"/>
    <mergeCell ref="AQ85:AS88"/>
    <mergeCell ref="AE57:AE60"/>
    <mergeCell ref="AF57:AG60"/>
    <mergeCell ref="AC57:AD60"/>
    <mergeCell ref="Z85:AG88"/>
    <mergeCell ref="B49:G52"/>
    <mergeCell ref="H49:M50"/>
    <mergeCell ref="N49:S50"/>
    <mergeCell ref="T49:Y50"/>
    <mergeCell ref="Z53:AA56"/>
    <mergeCell ref="AB53:AB56"/>
    <mergeCell ref="B53:G56"/>
    <mergeCell ref="H53:M54"/>
    <mergeCell ref="N53:S54"/>
    <mergeCell ref="T53:Y54"/>
    <mergeCell ref="A26:M26"/>
    <mergeCell ref="AH45:AJ48"/>
    <mergeCell ref="BF39:BK42"/>
    <mergeCell ref="BF45:BK48"/>
    <mergeCell ref="BC39:BE42"/>
    <mergeCell ref="AN45:AP48"/>
    <mergeCell ref="AK45:AM48"/>
    <mergeCell ref="AQ45:AS48"/>
    <mergeCell ref="AT45:AY48"/>
    <mergeCell ref="AH39:AJ42"/>
    <mergeCell ref="AC19:AD22"/>
    <mergeCell ref="BF35:BK38"/>
    <mergeCell ref="B15:G18"/>
    <mergeCell ref="N17:S18"/>
    <mergeCell ref="H17:I18"/>
    <mergeCell ref="B27:G30"/>
    <mergeCell ref="T15:Y16"/>
    <mergeCell ref="T27:Y30"/>
    <mergeCell ref="N27:S30"/>
    <mergeCell ref="H27:M30"/>
    <mergeCell ref="BC7:BE8"/>
    <mergeCell ref="T7:Y10"/>
    <mergeCell ref="Z15:AA18"/>
    <mergeCell ref="BF19:BK22"/>
    <mergeCell ref="BF27:BK30"/>
    <mergeCell ref="BF31:BK34"/>
    <mergeCell ref="T11:Y12"/>
    <mergeCell ref="AC11:AD14"/>
    <mergeCell ref="AH27:AJ30"/>
    <mergeCell ref="T21:Y22"/>
    <mergeCell ref="Z11:AA14"/>
    <mergeCell ref="AB11:AB14"/>
    <mergeCell ref="H11:M12"/>
    <mergeCell ref="H15:M16"/>
    <mergeCell ref="N15:S16"/>
    <mergeCell ref="BF7:BK10"/>
    <mergeCell ref="BF11:BK14"/>
    <mergeCell ref="BF15:BK18"/>
    <mergeCell ref="AB15:AB18"/>
    <mergeCell ref="N11:S12"/>
    <mergeCell ref="B19:G22"/>
    <mergeCell ref="AB19:AB22"/>
    <mergeCell ref="A2:BL2"/>
    <mergeCell ref="BC11:BE14"/>
    <mergeCell ref="AQ11:AS14"/>
    <mergeCell ref="AH7:AJ10"/>
    <mergeCell ref="H13:M14"/>
    <mergeCell ref="AK11:AM14"/>
    <mergeCell ref="AQ7:AS10"/>
    <mergeCell ref="Z7:AG10"/>
    <mergeCell ref="B31:G34"/>
    <mergeCell ref="H31:M32"/>
    <mergeCell ref="AC31:AD34"/>
    <mergeCell ref="H33:M34"/>
    <mergeCell ref="N31:S32"/>
    <mergeCell ref="T31:Y32"/>
    <mergeCell ref="Z31:AA34"/>
    <mergeCell ref="AH19:AJ22"/>
    <mergeCell ref="AE39:AE42"/>
    <mergeCell ref="AF39:AG42"/>
    <mergeCell ref="T37:U38"/>
    <mergeCell ref="V37:W38"/>
    <mergeCell ref="B35:G38"/>
    <mergeCell ref="H35:M36"/>
    <mergeCell ref="Z35:AA38"/>
    <mergeCell ref="AB35:AB38"/>
    <mergeCell ref="N35:S36"/>
    <mergeCell ref="Z27:AG30"/>
    <mergeCell ref="AE35:AE38"/>
    <mergeCell ref="AF35:AG38"/>
    <mergeCell ref="Z45:AG48"/>
    <mergeCell ref="AC35:AD38"/>
    <mergeCell ref="AC39:AD42"/>
    <mergeCell ref="Z39:AA42"/>
    <mergeCell ref="AB39:AB42"/>
    <mergeCell ref="AB31:AB34"/>
    <mergeCell ref="H19:M20"/>
    <mergeCell ref="N19:S20"/>
    <mergeCell ref="H21:I22"/>
    <mergeCell ref="J21:K22"/>
    <mergeCell ref="L21:M22"/>
    <mergeCell ref="N21:O22"/>
    <mergeCell ref="P21:Q22"/>
    <mergeCell ref="R21:S22"/>
    <mergeCell ref="AQ19:AS22"/>
    <mergeCell ref="AK31:AM34"/>
    <mergeCell ref="AN31:AP34"/>
    <mergeCell ref="AQ31:AS34"/>
    <mergeCell ref="AK27:AM30"/>
    <mergeCell ref="AN27:AP30"/>
    <mergeCell ref="AN19:AP22"/>
    <mergeCell ref="AK19:AM22"/>
    <mergeCell ref="AK39:AM42"/>
    <mergeCell ref="AN39:AP42"/>
    <mergeCell ref="AQ39:AS42"/>
    <mergeCell ref="AT27:AY30"/>
    <mergeCell ref="AQ27:AS30"/>
    <mergeCell ref="AT39:AY42"/>
    <mergeCell ref="AK35:AM38"/>
    <mergeCell ref="AN35:AP38"/>
    <mergeCell ref="AQ35:AS38"/>
    <mergeCell ref="BC35:BE38"/>
    <mergeCell ref="AT31:AY34"/>
    <mergeCell ref="AT35:AY38"/>
    <mergeCell ref="BC19:BE22"/>
    <mergeCell ref="AZ27:BB28"/>
    <mergeCell ref="BC27:BE28"/>
    <mergeCell ref="AZ29:BB30"/>
    <mergeCell ref="BC29:BE30"/>
    <mergeCell ref="AT19:AY22"/>
    <mergeCell ref="AZ31:BB34"/>
    <mergeCell ref="AZ35:BB38"/>
    <mergeCell ref="A4:BK4"/>
    <mergeCell ref="A84:M84"/>
    <mergeCell ref="B85:G88"/>
    <mergeCell ref="H85:M88"/>
    <mergeCell ref="N85:S88"/>
    <mergeCell ref="T85:Y88"/>
    <mergeCell ref="AK85:AM88"/>
    <mergeCell ref="AN85:AP88"/>
    <mergeCell ref="BC31:BE34"/>
    <mergeCell ref="AT85:AY88"/>
    <mergeCell ref="BF85:BK88"/>
    <mergeCell ref="AZ85:BB86"/>
    <mergeCell ref="BC85:BE86"/>
    <mergeCell ref="AZ87:BB88"/>
    <mergeCell ref="BC87:BE88"/>
    <mergeCell ref="B89:G92"/>
    <mergeCell ref="H89:M90"/>
    <mergeCell ref="N89:S90"/>
    <mergeCell ref="T89:Y90"/>
    <mergeCell ref="H91:M92"/>
    <mergeCell ref="N91:O92"/>
    <mergeCell ref="P91:Q92"/>
    <mergeCell ref="R91:S92"/>
    <mergeCell ref="T91:U92"/>
    <mergeCell ref="V91:W92"/>
    <mergeCell ref="BF93:BK96"/>
    <mergeCell ref="N95:S96"/>
    <mergeCell ref="AK93:AM96"/>
    <mergeCell ref="BC89:BE92"/>
    <mergeCell ref="AN93:AP96"/>
    <mergeCell ref="AQ93:AS96"/>
    <mergeCell ref="AT93:AY96"/>
    <mergeCell ref="BC93:BE96"/>
    <mergeCell ref="Z93:AA96"/>
    <mergeCell ref="AB93:AB96"/>
    <mergeCell ref="J95:K96"/>
    <mergeCell ref="L95:M96"/>
    <mergeCell ref="T95:U96"/>
    <mergeCell ref="B97:G100"/>
    <mergeCell ref="H97:M98"/>
    <mergeCell ref="N97:S98"/>
    <mergeCell ref="T97:Y98"/>
    <mergeCell ref="T99:Y100"/>
    <mergeCell ref="H99:I100"/>
    <mergeCell ref="J99:K100"/>
    <mergeCell ref="L99:M100"/>
    <mergeCell ref="N99:O100"/>
    <mergeCell ref="R99:S100"/>
    <mergeCell ref="AK107:AM110"/>
    <mergeCell ref="AN103:AP106"/>
    <mergeCell ref="A102:M102"/>
    <mergeCell ref="B103:G106"/>
    <mergeCell ref="H103:M106"/>
    <mergeCell ref="N103:S106"/>
    <mergeCell ref="AK103:AM106"/>
    <mergeCell ref="Z103:AG106"/>
    <mergeCell ref="AH103:AJ106"/>
    <mergeCell ref="B107:G110"/>
    <mergeCell ref="H107:M108"/>
    <mergeCell ref="N107:S108"/>
    <mergeCell ref="T107:Y108"/>
    <mergeCell ref="Z107:AA110"/>
    <mergeCell ref="AB107:AB110"/>
    <mergeCell ref="H109:M110"/>
    <mergeCell ref="T103:Y106"/>
    <mergeCell ref="AN107:AP110"/>
    <mergeCell ref="AQ107:AS110"/>
    <mergeCell ref="AT107:AY110"/>
    <mergeCell ref="AF107:AG110"/>
    <mergeCell ref="AH107:AJ110"/>
    <mergeCell ref="N109:O110"/>
    <mergeCell ref="P109:Q110"/>
    <mergeCell ref="R109:S110"/>
    <mergeCell ref="AC107:AD110"/>
    <mergeCell ref="AE107:AE110"/>
    <mergeCell ref="B111:G114"/>
    <mergeCell ref="H111:M112"/>
    <mergeCell ref="N111:S112"/>
    <mergeCell ref="T111:Y112"/>
    <mergeCell ref="N113:S114"/>
    <mergeCell ref="V113:W114"/>
    <mergeCell ref="X113:Y114"/>
    <mergeCell ref="H113:I114"/>
    <mergeCell ref="J113:K114"/>
    <mergeCell ref="L113:M114"/>
    <mergeCell ref="H117:I118"/>
    <mergeCell ref="J117:K118"/>
    <mergeCell ref="L117:M118"/>
    <mergeCell ref="N117:O118"/>
    <mergeCell ref="Z111:AA114"/>
    <mergeCell ref="AK111:AM114"/>
    <mergeCell ref="AE111:AE114"/>
    <mergeCell ref="AF111:AG114"/>
    <mergeCell ref="AH111:AJ114"/>
    <mergeCell ref="AC111:AD114"/>
    <mergeCell ref="BC115:BE118"/>
    <mergeCell ref="BF115:BK118"/>
    <mergeCell ref="AK115:AM118"/>
    <mergeCell ref="AN115:AP118"/>
    <mergeCell ref="AQ115:AS118"/>
    <mergeCell ref="AT115:AY118"/>
    <mergeCell ref="A120:M120"/>
    <mergeCell ref="B121:G124"/>
    <mergeCell ref="H121:M124"/>
    <mergeCell ref="N121:S124"/>
    <mergeCell ref="AB115:AB118"/>
    <mergeCell ref="T121:Y124"/>
    <mergeCell ref="Z115:AA118"/>
    <mergeCell ref="B115:G118"/>
    <mergeCell ref="H115:M116"/>
    <mergeCell ref="N115:S116"/>
    <mergeCell ref="AC115:AD118"/>
    <mergeCell ref="AN121:AP124"/>
    <mergeCell ref="AE115:AE118"/>
    <mergeCell ref="AF115:AG118"/>
    <mergeCell ref="BF97:BK100"/>
    <mergeCell ref="AK97:AM100"/>
    <mergeCell ref="AQ121:AS124"/>
    <mergeCell ref="AT121:AY124"/>
    <mergeCell ref="AN111:AP114"/>
    <mergeCell ref="AQ111:AS114"/>
    <mergeCell ref="BF107:BK110"/>
    <mergeCell ref="BC107:BE110"/>
    <mergeCell ref="AZ107:BB110"/>
    <mergeCell ref="AC97:AD100"/>
    <mergeCell ref="AT89:AY92"/>
    <mergeCell ref="BC97:BE100"/>
    <mergeCell ref="AN97:AP100"/>
    <mergeCell ref="AQ97:AS100"/>
    <mergeCell ref="AT97:AY100"/>
    <mergeCell ref="BF103:BK106"/>
    <mergeCell ref="AZ39:BB42"/>
    <mergeCell ref="AH93:AJ96"/>
    <mergeCell ref="AH31:AJ34"/>
    <mergeCell ref="AH35:AJ38"/>
    <mergeCell ref="AZ111:BB114"/>
    <mergeCell ref="AH97:AJ100"/>
    <mergeCell ref="AH75:AJ78"/>
    <mergeCell ref="AK89:AM92"/>
    <mergeCell ref="AN89:AP92"/>
    <mergeCell ref="AQ89:AS92"/>
    <mergeCell ref="AZ89:BB92"/>
    <mergeCell ref="A64:BK64"/>
    <mergeCell ref="BF89:BK92"/>
    <mergeCell ref="AZ97:BB100"/>
    <mergeCell ref="BC111:BE114"/>
    <mergeCell ref="BF111:BK114"/>
    <mergeCell ref="Z89:AA92"/>
    <mergeCell ref="AB89:AB92"/>
    <mergeCell ref="AC89:AD92"/>
    <mergeCell ref="AT111:AY114"/>
    <mergeCell ref="BC45:BE46"/>
    <mergeCell ref="AZ47:BB48"/>
    <mergeCell ref="BC47:BE48"/>
    <mergeCell ref="AZ49:BB52"/>
    <mergeCell ref="BC49:BE52"/>
    <mergeCell ref="AZ57:BB60"/>
    <mergeCell ref="BC57:BE60"/>
    <mergeCell ref="AZ45:BB46"/>
    <mergeCell ref="B125:G128"/>
    <mergeCell ref="H125:M126"/>
    <mergeCell ref="N125:S126"/>
    <mergeCell ref="T125:Y126"/>
    <mergeCell ref="R127:S128"/>
    <mergeCell ref="T127:U128"/>
    <mergeCell ref="V127:W128"/>
    <mergeCell ref="X127:Y128"/>
    <mergeCell ref="N127:O128"/>
    <mergeCell ref="P127:Q128"/>
    <mergeCell ref="Z121:AG124"/>
    <mergeCell ref="BF125:BK128"/>
    <mergeCell ref="H127:M128"/>
    <mergeCell ref="AK125:AM128"/>
    <mergeCell ref="AN125:AP128"/>
    <mergeCell ref="AH121:AJ124"/>
    <mergeCell ref="BF121:BK124"/>
    <mergeCell ref="AK121:AM124"/>
    <mergeCell ref="AQ125:AS128"/>
    <mergeCell ref="AZ125:BB128"/>
    <mergeCell ref="B129:G132"/>
    <mergeCell ref="H129:M130"/>
    <mergeCell ref="N129:S130"/>
    <mergeCell ref="T129:Y130"/>
    <mergeCell ref="H131:I132"/>
    <mergeCell ref="J131:K132"/>
    <mergeCell ref="L131:M132"/>
    <mergeCell ref="T131:U132"/>
    <mergeCell ref="BF129:BK132"/>
    <mergeCell ref="N131:S132"/>
    <mergeCell ref="AK129:AM132"/>
    <mergeCell ref="AN129:AP132"/>
    <mergeCell ref="AQ129:AS132"/>
    <mergeCell ref="AT129:AY132"/>
    <mergeCell ref="B133:G136"/>
    <mergeCell ref="H133:M134"/>
    <mergeCell ref="N133:S134"/>
    <mergeCell ref="T133:Y134"/>
    <mergeCell ref="H135:I136"/>
    <mergeCell ref="J135:K136"/>
    <mergeCell ref="L135:M136"/>
    <mergeCell ref="N135:O136"/>
    <mergeCell ref="P135:Q136"/>
    <mergeCell ref="R135:S136"/>
    <mergeCell ref="AC133:AD136"/>
    <mergeCell ref="AH133:AJ136"/>
    <mergeCell ref="AH125:AJ128"/>
    <mergeCell ref="V131:W132"/>
    <mergeCell ref="X131:Y132"/>
    <mergeCell ref="AF133:AG136"/>
    <mergeCell ref="AC125:AD128"/>
    <mergeCell ref="Z125:AA128"/>
    <mergeCell ref="AT133:AY136"/>
    <mergeCell ref="BF133:BK136"/>
    <mergeCell ref="T135:Y136"/>
    <mergeCell ref="AK133:AM136"/>
    <mergeCell ref="AN133:AP136"/>
    <mergeCell ref="AQ133:AS136"/>
    <mergeCell ref="AZ133:BB136"/>
    <mergeCell ref="AE133:AE136"/>
    <mergeCell ref="Z133:AA136"/>
    <mergeCell ref="AB133:AB136"/>
    <mergeCell ref="BC9:BE10"/>
    <mergeCell ref="BC133:BE136"/>
    <mergeCell ref="BC129:BE132"/>
    <mergeCell ref="BC125:BE128"/>
    <mergeCell ref="AZ103:BB104"/>
    <mergeCell ref="BC103:BE104"/>
    <mergeCell ref="AZ105:BB106"/>
    <mergeCell ref="BC105:BE106"/>
    <mergeCell ref="AZ15:BB18"/>
    <mergeCell ref="A62:BL62"/>
    <mergeCell ref="AK7:AM10"/>
    <mergeCell ref="V13:W14"/>
    <mergeCell ref="X13:Y14"/>
    <mergeCell ref="AZ19:BB22"/>
    <mergeCell ref="AE15:AE18"/>
    <mergeCell ref="AE19:AE22"/>
    <mergeCell ref="AF15:AG18"/>
    <mergeCell ref="AF19:AG22"/>
    <mergeCell ref="AH15:AJ18"/>
    <mergeCell ref="Z19:AA22"/>
    <mergeCell ref="AZ7:BB8"/>
    <mergeCell ref="AT11:AY14"/>
    <mergeCell ref="AT7:AY10"/>
    <mergeCell ref="AN11:AP14"/>
    <mergeCell ref="AN7:AP10"/>
    <mergeCell ref="AZ11:BB14"/>
    <mergeCell ref="AZ9:BB10"/>
    <mergeCell ref="N13:O14"/>
    <mergeCell ref="P13:Q14"/>
    <mergeCell ref="R13:S14"/>
    <mergeCell ref="T13:U14"/>
    <mergeCell ref="BC15:BE18"/>
    <mergeCell ref="AE11:AE14"/>
    <mergeCell ref="AF11:AG14"/>
    <mergeCell ref="AH11:AJ14"/>
    <mergeCell ref="AQ15:AS18"/>
    <mergeCell ref="AT15:AY18"/>
    <mergeCell ref="AK15:AM18"/>
    <mergeCell ref="AN15:AP18"/>
    <mergeCell ref="N33:O34"/>
    <mergeCell ref="P33:Q34"/>
    <mergeCell ref="R33:S34"/>
    <mergeCell ref="T33:U34"/>
    <mergeCell ref="V33:W34"/>
    <mergeCell ref="X33:Y34"/>
    <mergeCell ref="AE31:AE34"/>
    <mergeCell ref="AF31:AG34"/>
    <mergeCell ref="X37:Y38"/>
    <mergeCell ref="H41:I42"/>
    <mergeCell ref="J41:K42"/>
    <mergeCell ref="L41:M42"/>
    <mergeCell ref="N41:O42"/>
    <mergeCell ref="P41:Q42"/>
    <mergeCell ref="R41:S42"/>
    <mergeCell ref="N39:S40"/>
    <mergeCell ref="T41:Y42"/>
    <mergeCell ref="N37:S38"/>
    <mergeCell ref="R51:S52"/>
    <mergeCell ref="T51:U52"/>
    <mergeCell ref="V51:W52"/>
    <mergeCell ref="X51:Y52"/>
    <mergeCell ref="AE49:AE52"/>
    <mergeCell ref="AF49:AG52"/>
    <mergeCell ref="AH49:AJ52"/>
    <mergeCell ref="AC49:AD52"/>
    <mergeCell ref="H55:I56"/>
    <mergeCell ref="J55:K56"/>
    <mergeCell ref="L55:M56"/>
    <mergeCell ref="T55:U56"/>
    <mergeCell ref="V55:W56"/>
    <mergeCell ref="X55:Y56"/>
    <mergeCell ref="AE53:AE56"/>
    <mergeCell ref="AF53:AG56"/>
    <mergeCell ref="B57:G60"/>
    <mergeCell ref="H57:M58"/>
    <mergeCell ref="N57:S58"/>
    <mergeCell ref="T57:Y58"/>
    <mergeCell ref="T59:Y60"/>
    <mergeCell ref="B93:G96"/>
    <mergeCell ref="H95:I96"/>
    <mergeCell ref="X73:Y74"/>
    <mergeCell ref="H93:M94"/>
    <mergeCell ref="N93:S94"/>
    <mergeCell ref="AZ121:BB122"/>
    <mergeCell ref="BC121:BE122"/>
    <mergeCell ref="AZ123:BB124"/>
    <mergeCell ref="BC123:BE124"/>
    <mergeCell ref="V95:W96"/>
    <mergeCell ref="X95:Y96"/>
    <mergeCell ref="AE93:AE96"/>
    <mergeCell ref="AF93:AG96"/>
    <mergeCell ref="AE97:AE100"/>
    <mergeCell ref="AF97:AG100"/>
    <mergeCell ref="AE79:AE82"/>
    <mergeCell ref="AE71:AE74"/>
    <mergeCell ref="AF71:AG74"/>
    <mergeCell ref="X77:Y78"/>
    <mergeCell ref="AE75:AE78"/>
    <mergeCell ref="AF75:AG78"/>
    <mergeCell ref="Z75:AA78"/>
    <mergeCell ref="AC71:AD74"/>
    <mergeCell ref="Z97:AA100"/>
    <mergeCell ref="AB97:AB100"/>
    <mergeCell ref="X91:Y92"/>
    <mergeCell ref="AE89:AE92"/>
    <mergeCell ref="AF89:AG92"/>
    <mergeCell ref="T93:Y94"/>
    <mergeCell ref="AC93:AD96"/>
    <mergeCell ref="P117:Q118"/>
    <mergeCell ref="R117:S118"/>
    <mergeCell ref="AB111:AB114"/>
    <mergeCell ref="V109:W110"/>
    <mergeCell ref="X109:Y110"/>
    <mergeCell ref="T115:Y116"/>
    <mergeCell ref="T117:Y118"/>
    <mergeCell ref="T109:U110"/>
    <mergeCell ref="P99:Q100"/>
    <mergeCell ref="AE129:AE132"/>
    <mergeCell ref="AF129:AG132"/>
    <mergeCell ref="Z129:AA132"/>
    <mergeCell ref="AB129:AB132"/>
    <mergeCell ref="AC129:AD132"/>
    <mergeCell ref="AE125:AE128"/>
    <mergeCell ref="AF125:AG128"/>
    <mergeCell ref="AB125:AB128"/>
    <mergeCell ref="T113:U114"/>
    <mergeCell ref="AZ93:BB96"/>
    <mergeCell ref="AH57:AJ60"/>
    <mergeCell ref="AZ129:BB132"/>
    <mergeCell ref="AH129:AJ132"/>
    <mergeCell ref="AZ115:BB118"/>
    <mergeCell ref="AH115:AJ118"/>
    <mergeCell ref="AT125:AY128"/>
    <mergeCell ref="AQ103:AS106"/>
    <mergeCell ref="AT103:AY106"/>
    <mergeCell ref="AH89:AJ92"/>
  </mergeCells>
  <dataValidations count="1">
    <dataValidation type="list" allowBlank="1" showInputMessage="1" showErrorMessage="1" sqref="N11:Y12 T15:Y16 H19:S20 H15:M16 N31:Y32 T35:Y36 H39:S40 H35:M36 N49:Y50 T53:Y54 H57:S58 H53:M54 N71:Y72 T75:Y76 H79:S80 H75:M76 N89:Y90 T93:Y94 H97:S98 H93:M94 N107:Y108 T111:Y112 H115:S116 H111:M112 N125:Y126 T129:Y130 H133:S134 H129:M130">
      <formula1>$BN$2:$BN$4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4" r:id="rId2"/>
  <rowBreaks count="1" manualBreakCount="1">
    <brk id="60" max="6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4"/>
  <sheetViews>
    <sheetView tabSelected="1" view="pageLayout" workbookViewId="0" topLeftCell="A1">
      <selection activeCell="E6" sqref="E6"/>
    </sheetView>
  </sheetViews>
  <sheetFormatPr defaultColWidth="9.00390625" defaultRowHeight="13.5"/>
  <cols>
    <col min="1" max="1" width="2.875" style="38" customWidth="1"/>
    <col min="2" max="48" width="2.75390625" style="38" customWidth="1"/>
    <col min="49" max="54" width="2.875" style="38" customWidth="1"/>
    <col min="55" max="62" width="2.75390625" style="38" customWidth="1"/>
    <col min="63" max="16384" width="9.00390625" style="38" customWidth="1"/>
  </cols>
  <sheetData>
    <row r="1" spans="1:60" ht="17.25">
      <c r="A1" s="186" t="s">
        <v>84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60"/>
      <c r="AZ1" s="60"/>
      <c r="BA1" s="60"/>
      <c r="BB1" s="60"/>
      <c r="BC1" s="60"/>
      <c r="BD1" s="60"/>
      <c r="BE1" s="60"/>
      <c r="BF1" s="60"/>
      <c r="BG1" s="60"/>
      <c r="BH1" s="60"/>
    </row>
    <row r="2" spans="2:52" ht="16.5" customHeight="1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J2" s="41" t="s">
        <v>61</v>
      </c>
      <c r="AQ2" s="41" t="s">
        <v>83</v>
      </c>
      <c r="AS2" s="61"/>
      <c r="AT2" s="41"/>
      <c r="AU2" s="42"/>
      <c r="AV2" s="42"/>
      <c r="AW2" s="42"/>
      <c r="AX2" s="42"/>
      <c r="AY2" s="42"/>
      <c r="AZ2" s="42"/>
    </row>
    <row r="3" spans="1:45" s="39" customFormat="1" ht="16.5" customHeight="1">
      <c r="A3" s="39" t="s">
        <v>114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180" t="s">
        <v>27</v>
      </c>
      <c r="Y3" s="181"/>
      <c r="Z3" s="181"/>
      <c r="AA3" s="182"/>
      <c r="AK3" s="41"/>
      <c r="AL3" s="41"/>
      <c r="AM3" s="41"/>
      <c r="AN3" s="41"/>
      <c r="AO3" s="41"/>
      <c r="AP3" s="41"/>
      <c r="AR3" s="42"/>
      <c r="AS3" s="41"/>
    </row>
    <row r="4" spans="12:45" s="39" customFormat="1" ht="13.5" customHeight="1" thickBot="1"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195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40"/>
      <c r="AM4" s="40"/>
      <c r="AN4" s="40"/>
      <c r="AP4" s="40"/>
      <c r="AQ4" s="40"/>
      <c r="AR4" s="44"/>
      <c r="AS4" s="44"/>
    </row>
    <row r="5" spans="12:54" s="39" customFormat="1" ht="13.5" customHeight="1" thickTop="1">
      <c r="L5" s="40"/>
      <c r="M5" s="40"/>
      <c r="N5" s="77"/>
      <c r="O5" s="45"/>
      <c r="P5" s="45"/>
      <c r="Q5" s="45"/>
      <c r="R5" s="45"/>
      <c r="S5" s="45"/>
      <c r="T5" s="45"/>
      <c r="U5" s="45"/>
      <c r="V5" s="45"/>
      <c r="W5" s="45"/>
      <c r="X5" s="45"/>
      <c r="Y5" s="184" t="s">
        <v>62</v>
      </c>
      <c r="Z5" s="183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62"/>
      <c r="AL5" s="40"/>
      <c r="AM5" s="40"/>
      <c r="AX5" s="203" t="s">
        <v>106</v>
      </c>
      <c r="AY5" s="203"/>
      <c r="AZ5" s="203"/>
      <c r="BA5" s="41"/>
      <c r="BB5" s="41"/>
    </row>
    <row r="6" spans="12:60" s="39" customFormat="1" ht="13.5" customHeight="1">
      <c r="L6" s="200">
        <v>30</v>
      </c>
      <c r="M6" s="193"/>
      <c r="N6" s="70"/>
      <c r="O6" s="41"/>
      <c r="P6" s="41"/>
      <c r="Q6" s="41"/>
      <c r="R6" s="41"/>
      <c r="S6" s="41"/>
      <c r="T6" s="41"/>
      <c r="U6" s="41"/>
      <c r="V6" s="41"/>
      <c r="W6" s="41"/>
      <c r="X6" s="41">
        <v>6</v>
      </c>
      <c r="Y6" s="183" t="s">
        <v>56</v>
      </c>
      <c r="Z6" s="183"/>
      <c r="AA6" s="52">
        <v>9</v>
      </c>
      <c r="AB6" s="41"/>
      <c r="AC6" s="41"/>
      <c r="AD6" s="41"/>
      <c r="AE6" s="41"/>
      <c r="AF6" s="41"/>
      <c r="AG6" s="41"/>
      <c r="AH6" s="41"/>
      <c r="AI6" s="41"/>
      <c r="AJ6" s="41"/>
      <c r="AK6" s="62"/>
      <c r="AL6" s="194">
        <v>49</v>
      </c>
      <c r="AM6" s="200"/>
      <c r="AX6" s="199" t="s">
        <v>99</v>
      </c>
      <c r="AY6" s="199"/>
      <c r="AZ6" s="198"/>
      <c r="BA6" s="204" t="s">
        <v>102</v>
      </c>
      <c r="BB6" s="204"/>
      <c r="BC6" s="204"/>
      <c r="BD6" s="204"/>
      <c r="BE6" s="204"/>
      <c r="BF6" s="204"/>
      <c r="BG6" s="204"/>
      <c r="BH6" s="204"/>
    </row>
    <row r="7" spans="12:60" s="39" customFormat="1" ht="13.5" customHeight="1">
      <c r="L7" s="200"/>
      <c r="M7" s="193"/>
      <c r="N7" s="70"/>
      <c r="O7" s="41"/>
      <c r="P7" s="41"/>
      <c r="Q7" s="41"/>
      <c r="R7" s="41"/>
      <c r="S7" s="41"/>
      <c r="T7" s="41"/>
      <c r="U7" s="178"/>
      <c r="V7" s="178"/>
      <c r="W7" s="41"/>
      <c r="X7" s="41">
        <v>6</v>
      </c>
      <c r="Y7" s="183" t="s">
        <v>92</v>
      </c>
      <c r="Z7" s="183"/>
      <c r="AA7" s="52">
        <v>15</v>
      </c>
      <c r="AB7" s="41"/>
      <c r="AC7" s="178"/>
      <c r="AD7" s="178"/>
      <c r="AE7" s="41"/>
      <c r="AF7" s="41"/>
      <c r="AG7" s="41"/>
      <c r="AH7" s="41"/>
      <c r="AI7" s="41"/>
      <c r="AJ7" s="41"/>
      <c r="AK7" s="62"/>
      <c r="AL7" s="194"/>
      <c r="AM7" s="200"/>
      <c r="AX7" s="199" t="s">
        <v>100</v>
      </c>
      <c r="AY7" s="199"/>
      <c r="AZ7" s="198"/>
      <c r="BA7" s="204" t="s">
        <v>103</v>
      </c>
      <c r="BB7" s="204"/>
      <c r="BC7" s="204"/>
      <c r="BD7" s="204"/>
      <c r="BE7" s="204"/>
      <c r="BF7" s="204"/>
      <c r="BG7" s="204"/>
      <c r="BH7" s="204"/>
    </row>
    <row r="8" spans="2:60" s="39" customFormat="1" ht="13.5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70"/>
      <c r="O8" s="41"/>
      <c r="P8" s="41"/>
      <c r="Q8" s="41"/>
      <c r="R8" s="41"/>
      <c r="S8" s="41"/>
      <c r="T8" s="41"/>
      <c r="U8" s="178"/>
      <c r="V8" s="178"/>
      <c r="W8" s="41"/>
      <c r="X8" s="41">
        <v>9</v>
      </c>
      <c r="Y8" s="183" t="s">
        <v>92</v>
      </c>
      <c r="Z8" s="183"/>
      <c r="AA8" s="52">
        <v>11</v>
      </c>
      <c r="AB8" s="41"/>
      <c r="AC8" s="178"/>
      <c r="AD8" s="178"/>
      <c r="AE8" s="41"/>
      <c r="AF8" s="41"/>
      <c r="AG8" s="41"/>
      <c r="AH8" s="41"/>
      <c r="AI8" s="41"/>
      <c r="AJ8" s="41"/>
      <c r="AK8" s="62"/>
      <c r="AL8" s="40"/>
      <c r="AM8" s="40"/>
      <c r="AX8" s="199" t="s">
        <v>101</v>
      </c>
      <c r="AY8" s="199"/>
      <c r="AZ8" s="198"/>
      <c r="BA8" s="204" t="s">
        <v>104</v>
      </c>
      <c r="BB8" s="204"/>
      <c r="BC8" s="204"/>
      <c r="BD8" s="204"/>
      <c r="BE8" s="204"/>
      <c r="BF8" s="204"/>
      <c r="BG8" s="204"/>
      <c r="BH8" s="204"/>
    </row>
    <row r="9" spans="2:60" s="39" customFormat="1" ht="13.5" customHeight="1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70"/>
      <c r="O9" s="41"/>
      <c r="P9" s="41"/>
      <c r="Q9" s="41"/>
      <c r="R9" s="41"/>
      <c r="S9" s="41"/>
      <c r="T9" s="41"/>
      <c r="U9" s="41"/>
      <c r="V9" s="41"/>
      <c r="W9" s="41"/>
      <c r="X9" s="41">
        <v>9</v>
      </c>
      <c r="Y9" s="183" t="s">
        <v>92</v>
      </c>
      <c r="Z9" s="183"/>
      <c r="AA9" s="52">
        <v>14</v>
      </c>
      <c r="AB9" s="41"/>
      <c r="AC9" s="41"/>
      <c r="AD9" s="41"/>
      <c r="AE9" s="41"/>
      <c r="AF9" s="41"/>
      <c r="AG9" s="41"/>
      <c r="AH9" s="41"/>
      <c r="AI9" s="41"/>
      <c r="AJ9" s="41"/>
      <c r="AK9" s="62"/>
      <c r="AL9" s="40"/>
      <c r="AM9" s="40"/>
      <c r="AN9" s="40"/>
      <c r="AO9" s="40"/>
      <c r="AP9" s="40"/>
      <c r="AQ9" s="40"/>
      <c r="AR9" s="40"/>
      <c r="AS9" s="40"/>
      <c r="AT9" s="40"/>
      <c r="AU9" s="41"/>
      <c r="AX9" s="199" t="s">
        <v>101</v>
      </c>
      <c r="AY9" s="199"/>
      <c r="AZ9" s="40"/>
      <c r="BA9" s="204" t="s">
        <v>105</v>
      </c>
      <c r="BB9" s="204"/>
      <c r="BC9" s="204"/>
      <c r="BD9" s="204"/>
      <c r="BE9" s="204"/>
      <c r="BF9" s="204"/>
      <c r="BG9" s="204"/>
      <c r="BH9" s="204"/>
    </row>
    <row r="10" spans="1:50" s="39" customFormat="1" ht="13.5" customHeight="1" thickBot="1">
      <c r="A10" s="46" t="s">
        <v>63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195"/>
      <c r="O10" s="196"/>
      <c r="P10" s="196"/>
      <c r="Q10" s="196"/>
      <c r="R10" s="196"/>
      <c r="S10" s="196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196"/>
      <c r="AG10" s="196"/>
      <c r="AH10" s="196"/>
      <c r="AI10" s="196"/>
      <c r="AJ10" s="196"/>
      <c r="AK10" s="197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X10" s="40"/>
    </row>
    <row r="11" spans="1:52" s="39" customFormat="1" ht="13.5" customHeight="1" thickTop="1">
      <c r="A11" s="42"/>
      <c r="B11" s="41"/>
      <c r="C11" s="41"/>
      <c r="D11" s="41"/>
      <c r="E11" s="41"/>
      <c r="F11" s="41"/>
      <c r="G11" s="62"/>
      <c r="H11" s="45"/>
      <c r="I11" s="45"/>
      <c r="J11" s="45"/>
      <c r="K11" s="45"/>
      <c r="L11" s="45"/>
      <c r="M11" s="184" t="s">
        <v>64</v>
      </c>
      <c r="N11" s="183"/>
      <c r="O11" s="41"/>
      <c r="P11" s="41"/>
      <c r="Q11" s="41"/>
      <c r="R11" s="41"/>
      <c r="S11" s="41"/>
      <c r="T11" s="7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62"/>
      <c r="AF11" s="41"/>
      <c r="AG11" s="41"/>
      <c r="AH11" s="41"/>
      <c r="AI11" s="41"/>
      <c r="AJ11" s="41"/>
      <c r="AK11" s="183" t="s">
        <v>65</v>
      </c>
      <c r="AL11" s="184"/>
      <c r="AM11" s="45"/>
      <c r="AN11" s="45"/>
      <c r="AO11" s="45"/>
      <c r="AP11" s="45"/>
      <c r="AQ11" s="45"/>
      <c r="AR11" s="70"/>
      <c r="AS11" s="41"/>
      <c r="AT11" s="41"/>
      <c r="AX11" s="41" t="s">
        <v>107</v>
      </c>
      <c r="AY11" s="42"/>
      <c r="AZ11" s="42"/>
    </row>
    <row r="12" spans="1:57" s="39" customFormat="1" ht="13.5" customHeight="1">
      <c r="A12" s="42"/>
      <c r="B12" s="41"/>
      <c r="C12" s="41"/>
      <c r="D12" s="41"/>
      <c r="E12" s="41"/>
      <c r="F12" s="41"/>
      <c r="G12" s="62"/>
      <c r="H12" s="41"/>
      <c r="I12" s="41"/>
      <c r="J12" s="41"/>
      <c r="K12" s="41"/>
      <c r="L12" s="41">
        <v>6</v>
      </c>
      <c r="M12" s="183" t="s">
        <v>56</v>
      </c>
      <c r="N12" s="183"/>
      <c r="O12" s="52">
        <v>7</v>
      </c>
      <c r="P12" s="41"/>
      <c r="Q12" s="41"/>
      <c r="R12" s="41"/>
      <c r="S12" s="41"/>
      <c r="T12" s="70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62"/>
      <c r="AF12" s="41"/>
      <c r="AG12" s="41"/>
      <c r="AH12" s="41"/>
      <c r="AI12" s="41"/>
      <c r="AJ12" s="41">
        <v>5</v>
      </c>
      <c r="AK12" s="183" t="s">
        <v>56</v>
      </c>
      <c r="AL12" s="183"/>
      <c r="AM12" s="52">
        <v>7</v>
      </c>
      <c r="AN12" s="41"/>
      <c r="AO12" s="41"/>
      <c r="AP12" s="41"/>
      <c r="AQ12" s="41"/>
      <c r="AR12" s="70"/>
      <c r="AS12" s="41"/>
      <c r="AT12" s="41"/>
      <c r="AX12" s="204" t="s">
        <v>102</v>
      </c>
      <c r="AY12" s="204"/>
      <c r="AZ12" s="204"/>
      <c r="BA12" s="204"/>
      <c r="BB12" s="204"/>
      <c r="BC12" s="204"/>
      <c r="BD12" s="204"/>
      <c r="BE12" s="204"/>
    </row>
    <row r="13" spans="1:52" s="39" customFormat="1" ht="13.5" customHeight="1">
      <c r="A13" s="42"/>
      <c r="B13" s="41"/>
      <c r="C13" s="41"/>
      <c r="D13" s="41"/>
      <c r="E13" s="41"/>
      <c r="F13" s="192">
        <v>29</v>
      </c>
      <c r="G13" s="193"/>
      <c r="H13" s="41"/>
      <c r="I13" s="179"/>
      <c r="J13" s="179"/>
      <c r="K13" s="41"/>
      <c r="L13" s="41">
        <v>10</v>
      </c>
      <c r="M13" s="183" t="s">
        <v>92</v>
      </c>
      <c r="N13" s="183"/>
      <c r="O13" s="52">
        <v>4</v>
      </c>
      <c r="P13" s="41"/>
      <c r="Q13" s="178"/>
      <c r="R13" s="178"/>
      <c r="S13" s="41"/>
      <c r="T13" s="194">
        <v>30</v>
      </c>
      <c r="U13" s="192"/>
      <c r="V13" s="41"/>
      <c r="W13" s="41"/>
      <c r="X13" s="41"/>
      <c r="Y13" s="41"/>
      <c r="Z13" s="41"/>
      <c r="AA13" s="41"/>
      <c r="AB13" s="41"/>
      <c r="AC13" s="41"/>
      <c r="AD13" s="192">
        <v>38</v>
      </c>
      <c r="AE13" s="193"/>
      <c r="AF13" s="41"/>
      <c r="AG13" s="178"/>
      <c r="AH13" s="178"/>
      <c r="AI13" s="41"/>
      <c r="AJ13" s="41">
        <v>16</v>
      </c>
      <c r="AK13" s="183" t="s">
        <v>92</v>
      </c>
      <c r="AL13" s="183"/>
      <c r="AM13" s="52">
        <v>8</v>
      </c>
      <c r="AN13" s="41"/>
      <c r="AO13" s="178"/>
      <c r="AP13" s="178"/>
      <c r="AQ13" s="41"/>
      <c r="AR13" s="194">
        <v>34</v>
      </c>
      <c r="AS13" s="192"/>
      <c r="AT13" s="41"/>
      <c r="AZ13" s="39" t="s">
        <v>108</v>
      </c>
    </row>
    <row r="14" spans="1:46" s="39" customFormat="1" ht="13.5" customHeight="1">
      <c r="A14" s="42"/>
      <c r="B14" s="41"/>
      <c r="C14" s="41"/>
      <c r="D14" s="41"/>
      <c r="E14" s="41"/>
      <c r="F14" s="192"/>
      <c r="G14" s="193"/>
      <c r="H14" s="41"/>
      <c r="I14" s="179"/>
      <c r="J14" s="179"/>
      <c r="K14" s="41"/>
      <c r="L14" s="41">
        <v>6</v>
      </c>
      <c r="M14" s="183" t="s">
        <v>92</v>
      </c>
      <c r="N14" s="183"/>
      <c r="O14" s="52">
        <v>15</v>
      </c>
      <c r="P14" s="41"/>
      <c r="Q14" s="178"/>
      <c r="R14" s="178"/>
      <c r="S14" s="41"/>
      <c r="T14" s="194"/>
      <c r="U14" s="192"/>
      <c r="V14" s="41"/>
      <c r="W14" s="41"/>
      <c r="X14" s="41"/>
      <c r="Y14" s="41"/>
      <c r="Z14" s="41"/>
      <c r="AA14" s="41"/>
      <c r="AB14" s="41"/>
      <c r="AC14" s="41"/>
      <c r="AD14" s="192"/>
      <c r="AE14" s="193"/>
      <c r="AF14" s="41"/>
      <c r="AG14" s="178"/>
      <c r="AH14" s="178"/>
      <c r="AI14" s="41"/>
      <c r="AJ14" s="41">
        <v>8</v>
      </c>
      <c r="AK14" s="183" t="s">
        <v>92</v>
      </c>
      <c r="AL14" s="183"/>
      <c r="AM14" s="52">
        <v>7</v>
      </c>
      <c r="AN14" s="41"/>
      <c r="AO14" s="178"/>
      <c r="AP14" s="178"/>
      <c r="AQ14" s="41"/>
      <c r="AR14" s="194"/>
      <c r="AS14" s="192"/>
      <c r="AT14" s="41"/>
    </row>
    <row r="15" spans="1:46" s="39" customFormat="1" ht="13.5" customHeight="1">
      <c r="A15" s="42"/>
      <c r="B15" s="41"/>
      <c r="C15" s="41"/>
      <c r="D15" s="41"/>
      <c r="E15" s="41"/>
      <c r="F15" s="41"/>
      <c r="G15" s="62"/>
      <c r="H15" s="41"/>
      <c r="I15" s="41"/>
      <c r="J15" s="41"/>
      <c r="K15" s="41"/>
      <c r="L15" s="41">
        <v>7</v>
      </c>
      <c r="M15" s="183" t="s">
        <v>92</v>
      </c>
      <c r="N15" s="183"/>
      <c r="O15" s="52">
        <v>4</v>
      </c>
      <c r="P15" s="41"/>
      <c r="Q15" s="41"/>
      <c r="R15" s="41"/>
      <c r="S15" s="41"/>
      <c r="T15" s="70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62"/>
      <c r="AF15" s="41"/>
      <c r="AG15" s="41"/>
      <c r="AH15" s="41"/>
      <c r="AI15" s="41"/>
      <c r="AJ15" s="41">
        <v>9</v>
      </c>
      <c r="AK15" s="183" t="s">
        <v>92</v>
      </c>
      <c r="AL15" s="183"/>
      <c r="AM15" s="52">
        <v>12</v>
      </c>
      <c r="AN15" s="41"/>
      <c r="AO15" s="41"/>
      <c r="AP15" s="41"/>
      <c r="AQ15" s="41"/>
      <c r="AR15" s="70"/>
      <c r="AS15" s="41"/>
      <c r="AT15" s="41"/>
    </row>
    <row r="16" spans="1:50" s="39" customFormat="1" ht="13.5" customHeight="1">
      <c r="A16" s="42"/>
      <c r="B16" s="41"/>
      <c r="C16" s="41"/>
      <c r="D16" s="41"/>
      <c r="E16" s="41"/>
      <c r="F16" s="41"/>
      <c r="G16" s="62"/>
      <c r="H16" s="41"/>
      <c r="I16" s="41"/>
      <c r="J16" s="41"/>
      <c r="K16" s="41"/>
      <c r="L16" s="41"/>
      <c r="M16" s="58"/>
      <c r="N16" s="58"/>
      <c r="O16" s="52"/>
      <c r="P16" s="41"/>
      <c r="Q16" s="41"/>
      <c r="R16" s="41"/>
      <c r="S16" s="47"/>
      <c r="T16" s="70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62"/>
      <c r="AF16" s="41"/>
      <c r="AG16" s="41"/>
      <c r="AH16" s="41"/>
      <c r="AI16" s="41"/>
      <c r="AJ16" s="41"/>
      <c r="AK16" s="58"/>
      <c r="AL16" s="58"/>
      <c r="AM16" s="52"/>
      <c r="AN16" s="41"/>
      <c r="AO16" s="41"/>
      <c r="AP16" s="41"/>
      <c r="AQ16" s="47"/>
      <c r="AR16" s="70"/>
      <c r="AS16" s="41"/>
      <c r="AT16" s="41"/>
      <c r="AU16" s="47"/>
      <c r="AV16" s="47"/>
      <c r="AW16" s="48"/>
      <c r="AX16" s="48"/>
    </row>
    <row r="17" spans="1:46" s="39" customFormat="1" ht="13.5" customHeight="1" thickBot="1">
      <c r="A17" s="49" t="s">
        <v>66</v>
      </c>
      <c r="B17" s="50"/>
      <c r="C17" s="50"/>
      <c r="D17" s="50"/>
      <c r="E17" s="65"/>
      <c r="F17" s="65"/>
      <c r="G17" s="66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71"/>
      <c r="U17" s="65"/>
      <c r="V17" s="65"/>
      <c r="W17" s="50"/>
      <c r="X17" s="50"/>
      <c r="Y17" s="50"/>
      <c r="Z17" s="50"/>
      <c r="AA17" s="50"/>
      <c r="AB17" s="50"/>
      <c r="AC17" s="65"/>
      <c r="AD17" s="65"/>
      <c r="AE17" s="72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76"/>
      <c r="AS17" s="65"/>
      <c r="AT17" s="65"/>
    </row>
    <row r="18" spans="1:48" s="39" customFormat="1" ht="13.5" customHeight="1" thickTop="1">
      <c r="A18" s="46"/>
      <c r="B18" s="41"/>
      <c r="C18" s="41"/>
      <c r="D18" s="62"/>
      <c r="E18" s="41"/>
      <c r="F18" s="41"/>
      <c r="G18" s="183" t="s">
        <v>22</v>
      </c>
      <c r="H18" s="184"/>
      <c r="I18" s="51"/>
      <c r="J18" s="51"/>
      <c r="K18" s="67"/>
      <c r="L18" s="52"/>
      <c r="M18" s="52"/>
      <c r="N18" s="52"/>
      <c r="O18" s="52"/>
      <c r="P18" s="69"/>
      <c r="Q18" s="45"/>
      <c r="R18" s="45"/>
      <c r="S18" s="184" t="s">
        <v>93</v>
      </c>
      <c r="T18" s="183"/>
      <c r="U18" s="52"/>
      <c r="V18" s="52"/>
      <c r="W18" s="67"/>
      <c r="X18" s="52"/>
      <c r="Y18" s="52"/>
      <c r="Z18" s="52"/>
      <c r="AA18" s="52"/>
      <c r="AB18" s="69"/>
      <c r="AC18" s="41"/>
      <c r="AD18" s="41"/>
      <c r="AE18" s="183" t="s">
        <v>94</v>
      </c>
      <c r="AF18" s="184"/>
      <c r="AG18" s="51"/>
      <c r="AH18" s="51"/>
      <c r="AI18" s="67"/>
      <c r="AJ18" s="52"/>
      <c r="AK18" s="52"/>
      <c r="AL18" s="52"/>
      <c r="AM18" s="52"/>
      <c r="AN18" s="69"/>
      <c r="AO18" s="45"/>
      <c r="AP18" s="45"/>
      <c r="AQ18" s="184" t="s">
        <v>95</v>
      </c>
      <c r="AR18" s="183"/>
      <c r="AS18" s="52"/>
      <c r="AT18" s="52"/>
      <c r="AU18" s="73"/>
      <c r="AV18" s="42"/>
    </row>
    <row r="19" spans="1:48" s="39" customFormat="1" ht="13.5" customHeight="1">
      <c r="A19" s="46"/>
      <c r="B19" s="41"/>
      <c r="C19" s="41"/>
      <c r="D19" s="62"/>
      <c r="E19" s="41"/>
      <c r="F19" s="41">
        <v>23</v>
      </c>
      <c r="G19" s="183" t="s">
        <v>56</v>
      </c>
      <c r="H19" s="183"/>
      <c r="I19" s="52">
        <v>4</v>
      </c>
      <c r="J19" s="52"/>
      <c r="K19" s="67"/>
      <c r="L19" s="52"/>
      <c r="M19" s="52"/>
      <c r="N19" s="52"/>
      <c r="O19" s="52"/>
      <c r="P19" s="69"/>
      <c r="Q19" s="41"/>
      <c r="R19" s="41">
        <v>5</v>
      </c>
      <c r="S19" s="183" t="s">
        <v>56</v>
      </c>
      <c r="T19" s="183"/>
      <c r="U19" s="52">
        <v>6</v>
      </c>
      <c r="V19" s="52"/>
      <c r="W19" s="67"/>
      <c r="X19" s="52"/>
      <c r="Y19" s="52"/>
      <c r="Z19" s="52"/>
      <c r="AA19" s="52"/>
      <c r="AB19" s="69"/>
      <c r="AC19" s="41"/>
      <c r="AD19" s="41">
        <v>14</v>
      </c>
      <c r="AE19" s="183" t="s">
        <v>56</v>
      </c>
      <c r="AF19" s="183"/>
      <c r="AG19" s="52">
        <v>3</v>
      </c>
      <c r="AH19" s="52"/>
      <c r="AI19" s="67"/>
      <c r="AJ19" s="52"/>
      <c r="AK19" s="52"/>
      <c r="AL19" s="52"/>
      <c r="AM19" s="52"/>
      <c r="AN19" s="69"/>
      <c r="AO19" s="41"/>
      <c r="AP19" s="41">
        <v>10</v>
      </c>
      <c r="AQ19" s="183" t="s">
        <v>56</v>
      </c>
      <c r="AR19" s="183"/>
      <c r="AS19" s="52">
        <v>19</v>
      </c>
      <c r="AT19" s="52"/>
      <c r="AU19" s="73"/>
      <c r="AV19" s="42"/>
    </row>
    <row r="20" spans="1:48" s="39" customFormat="1" ht="13.5" customHeight="1">
      <c r="A20" s="46"/>
      <c r="B20" s="41"/>
      <c r="C20" s="192">
        <v>73</v>
      </c>
      <c r="D20" s="193"/>
      <c r="E20" s="41"/>
      <c r="F20" s="41">
        <v>20</v>
      </c>
      <c r="G20" s="183" t="s">
        <v>92</v>
      </c>
      <c r="H20" s="183"/>
      <c r="I20" s="52">
        <v>6</v>
      </c>
      <c r="J20" s="52"/>
      <c r="K20" s="191">
        <v>22</v>
      </c>
      <c r="L20" s="187"/>
      <c r="M20" s="52"/>
      <c r="N20" s="52"/>
      <c r="O20" s="187">
        <v>14</v>
      </c>
      <c r="P20" s="188"/>
      <c r="Q20" s="41"/>
      <c r="R20" s="41">
        <v>0</v>
      </c>
      <c r="S20" s="183" t="s">
        <v>92</v>
      </c>
      <c r="T20" s="183"/>
      <c r="U20" s="52">
        <v>16</v>
      </c>
      <c r="V20" s="52"/>
      <c r="W20" s="191">
        <v>46</v>
      </c>
      <c r="X20" s="187"/>
      <c r="Y20" s="52"/>
      <c r="Z20" s="52"/>
      <c r="AA20" s="187">
        <v>49</v>
      </c>
      <c r="AB20" s="188"/>
      <c r="AC20" s="41"/>
      <c r="AD20" s="41">
        <v>8</v>
      </c>
      <c r="AE20" s="183" t="s">
        <v>92</v>
      </c>
      <c r="AF20" s="183"/>
      <c r="AG20" s="52">
        <v>6</v>
      </c>
      <c r="AH20" s="52"/>
      <c r="AI20" s="191">
        <v>23</v>
      </c>
      <c r="AJ20" s="187"/>
      <c r="AK20" s="52"/>
      <c r="AL20" s="52"/>
      <c r="AM20" s="187">
        <v>30</v>
      </c>
      <c r="AN20" s="188"/>
      <c r="AO20" s="41"/>
      <c r="AP20" s="41">
        <v>2</v>
      </c>
      <c r="AQ20" s="183" t="s">
        <v>92</v>
      </c>
      <c r="AR20" s="183"/>
      <c r="AS20" s="52">
        <v>12</v>
      </c>
      <c r="AT20" s="52"/>
      <c r="AU20" s="189">
        <v>54</v>
      </c>
      <c r="AV20" s="190"/>
    </row>
    <row r="21" spans="1:48" s="39" customFormat="1" ht="13.5" customHeight="1">
      <c r="A21" s="46"/>
      <c r="B21" s="41"/>
      <c r="C21" s="192"/>
      <c r="D21" s="193"/>
      <c r="E21" s="41"/>
      <c r="F21" s="41">
        <v>15</v>
      </c>
      <c r="G21" s="183" t="s">
        <v>92</v>
      </c>
      <c r="H21" s="183"/>
      <c r="I21" s="52">
        <v>8</v>
      </c>
      <c r="J21" s="52"/>
      <c r="K21" s="191"/>
      <c r="L21" s="187"/>
      <c r="M21" s="52"/>
      <c r="N21" s="52"/>
      <c r="O21" s="187"/>
      <c r="P21" s="188"/>
      <c r="Q21" s="41"/>
      <c r="R21" s="41">
        <v>5</v>
      </c>
      <c r="S21" s="183" t="s">
        <v>92</v>
      </c>
      <c r="T21" s="183"/>
      <c r="U21" s="52">
        <v>10</v>
      </c>
      <c r="V21" s="52"/>
      <c r="W21" s="191"/>
      <c r="X21" s="187"/>
      <c r="Y21" s="52"/>
      <c r="Z21" s="52"/>
      <c r="AA21" s="187"/>
      <c r="AB21" s="188"/>
      <c r="AC21" s="41"/>
      <c r="AD21" s="41">
        <v>14</v>
      </c>
      <c r="AE21" s="183" t="s">
        <v>92</v>
      </c>
      <c r="AF21" s="183"/>
      <c r="AG21" s="52">
        <v>10</v>
      </c>
      <c r="AH21" s="52"/>
      <c r="AI21" s="191"/>
      <c r="AJ21" s="187"/>
      <c r="AK21" s="52"/>
      <c r="AL21" s="52"/>
      <c r="AM21" s="187"/>
      <c r="AN21" s="188"/>
      <c r="AO21" s="41"/>
      <c r="AP21" s="41">
        <v>14</v>
      </c>
      <c r="AQ21" s="183" t="s">
        <v>92</v>
      </c>
      <c r="AR21" s="183"/>
      <c r="AS21" s="52">
        <v>5</v>
      </c>
      <c r="AT21" s="52"/>
      <c r="AU21" s="189"/>
      <c r="AV21" s="190"/>
    </row>
    <row r="22" spans="1:48" s="39" customFormat="1" ht="13.5" customHeight="1">
      <c r="A22" s="46"/>
      <c r="B22" s="41"/>
      <c r="C22" s="41"/>
      <c r="D22" s="62"/>
      <c r="E22" s="41"/>
      <c r="F22" s="41">
        <v>15</v>
      </c>
      <c r="G22" s="183" t="s">
        <v>92</v>
      </c>
      <c r="H22" s="183"/>
      <c r="I22" s="52">
        <v>4</v>
      </c>
      <c r="J22" s="52"/>
      <c r="K22" s="67"/>
      <c r="L22" s="52"/>
      <c r="M22" s="52"/>
      <c r="N22" s="52"/>
      <c r="O22" s="52"/>
      <c r="P22" s="69"/>
      <c r="Q22" s="41"/>
      <c r="R22" s="41">
        <v>4</v>
      </c>
      <c r="S22" s="183" t="s">
        <v>92</v>
      </c>
      <c r="T22" s="183"/>
      <c r="U22" s="52">
        <v>14</v>
      </c>
      <c r="V22" s="52"/>
      <c r="W22" s="67"/>
      <c r="X22" s="52"/>
      <c r="Y22" s="52"/>
      <c r="Z22" s="52"/>
      <c r="AA22" s="52"/>
      <c r="AB22" s="69"/>
      <c r="AC22" s="41"/>
      <c r="AD22" s="41">
        <v>13</v>
      </c>
      <c r="AE22" s="183" t="s">
        <v>92</v>
      </c>
      <c r="AF22" s="183"/>
      <c r="AG22" s="52">
        <v>4</v>
      </c>
      <c r="AH22" s="52"/>
      <c r="AI22" s="67"/>
      <c r="AJ22" s="52"/>
      <c r="AK22" s="52"/>
      <c r="AL22" s="52"/>
      <c r="AM22" s="52"/>
      <c r="AN22" s="69"/>
      <c r="AO22" s="41"/>
      <c r="AP22" s="41">
        <v>4</v>
      </c>
      <c r="AQ22" s="183" t="s">
        <v>92</v>
      </c>
      <c r="AR22" s="183"/>
      <c r="AS22" s="52">
        <v>18</v>
      </c>
      <c r="AT22" s="52"/>
      <c r="AU22" s="73"/>
      <c r="AV22" s="42"/>
    </row>
    <row r="23" spans="1:48" s="39" customFormat="1" ht="13.5" customHeight="1">
      <c r="A23" s="46"/>
      <c r="B23" s="41"/>
      <c r="C23" s="63"/>
      <c r="D23" s="64"/>
      <c r="E23" s="41"/>
      <c r="F23" s="41"/>
      <c r="G23" s="41"/>
      <c r="H23" s="41"/>
      <c r="I23" s="41"/>
      <c r="J23" s="41"/>
      <c r="K23" s="68"/>
      <c r="L23" s="63"/>
      <c r="M23" s="41"/>
      <c r="N23" s="41"/>
      <c r="O23" s="63"/>
      <c r="P23" s="64"/>
      <c r="Q23" s="41"/>
      <c r="R23" s="41"/>
      <c r="S23" s="41"/>
      <c r="T23" s="41"/>
      <c r="U23" s="41"/>
      <c r="V23" s="41"/>
      <c r="W23" s="68"/>
      <c r="X23" s="63"/>
      <c r="Y23" s="41"/>
      <c r="Z23" s="41"/>
      <c r="AA23" s="63"/>
      <c r="AB23" s="64"/>
      <c r="AC23" s="41"/>
      <c r="AD23" s="41"/>
      <c r="AE23" s="41"/>
      <c r="AF23" s="41"/>
      <c r="AG23" s="41"/>
      <c r="AH23" s="41"/>
      <c r="AI23" s="68"/>
      <c r="AJ23" s="63"/>
      <c r="AK23" s="41"/>
      <c r="AL23" s="41"/>
      <c r="AM23" s="63"/>
      <c r="AN23" s="64"/>
      <c r="AO23" s="41"/>
      <c r="AP23" s="41"/>
      <c r="AQ23" s="41"/>
      <c r="AR23" s="41"/>
      <c r="AS23" s="41"/>
      <c r="AT23" s="41"/>
      <c r="AU23" s="74"/>
      <c r="AV23" s="75"/>
    </row>
    <row r="24" spans="1:48" s="39" customFormat="1" ht="15" customHeight="1">
      <c r="A24" s="46"/>
      <c r="B24" s="41"/>
      <c r="C24" s="180" t="s">
        <v>29</v>
      </c>
      <c r="D24" s="181"/>
      <c r="E24" s="181"/>
      <c r="F24" s="182"/>
      <c r="G24" s="41"/>
      <c r="H24" s="41"/>
      <c r="I24" s="180" t="s">
        <v>8</v>
      </c>
      <c r="J24" s="181"/>
      <c r="K24" s="181"/>
      <c r="L24" s="182"/>
      <c r="M24" s="41"/>
      <c r="N24" s="41"/>
      <c r="O24" s="180" t="s">
        <v>31</v>
      </c>
      <c r="P24" s="181"/>
      <c r="Q24" s="181"/>
      <c r="R24" s="182"/>
      <c r="S24" s="41"/>
      <c r="T24" s="41"/>
      <c r="U24" s="180" t="s">
        <v>50</v>
      </c>
      <c r="V24" s="181"/>
      <c r="W24" s="181"/>
      <c r="X24" s="182"/>
      <c r="Y24" s="41"/>
      <c r="Z24" s="41"/>
      <c r="AA24" s="180" t="s">
        <v>27</v>
      </c>
      <c r="AB24" s="181"/>
      <c r="AC24" s="181"/>
      <c r="AD24" s="182"/>
      <c r="AE24" s="41"/>
      <c r="AF24" s="41"/>
      <c r="AG24" s="180" t="s">
        <v>46</v>
      </c>
      <c r="AH24" s="181"/>
      <c r="AI24" s="181"/>
      <c r="AJ24" s="182"/>
      <c r="AK24" s="41"/>
      <c r="AL24" s="41"/>
      <c r="AM24" s="180" t="s">
        <v>42</v>
      </c>
      <c r="AN24" s="181"/>
      <c r="AO24" s="181"/>
      <c r="AP24" s="182"/>
      <c r="AQ24" s="41"/>
      <c r="AR24" s="41"/>
      <c r="AS24" s="180" t="s">
        <v>26</v>
      </c>
      <c r="AT24" s="181"/>
      <c r="AU24" s="181"/>
      <c r="AV24" s="182"/>
    </row>
    <row r="25" spans="1:48" s="39" customFormat="1" ht="16.5" customHeight="1">
      <c r="A25" s="46"/>
      <c r="B25" s="41"/>
      <c r="C25" s="185" t="s">
        <v>67</v>
      </c>
      <c r="D25" s="185"/>
      <c r="E25" s="185"/>
      <c r="F25" s="185"/>
      <c r="G25" s="41"/>
      <c r="H25" s="41"/>
      <c r="I25" s="185" t="s">
        <v>68</v>
      </c>
      <c r="J25" s="185"/>
      <c r="K25" s="185"/>
      <c r="L25" s="185"/>
      <c r="M25" s="41"/>
      <c r="N25" s="41"/>
      <c r="O25" s="185" t="s">
        <v>69</v>
      </c>
      <c r="P25" s="185"/>
      <c r="Q25" s="185"/>
      <c r="R25" s="185"/>
      <c r="S25" s="41"/>
      <c r="T25" s="41"/>
      <c r="U25" s="185" t="s">
        <v>70</v>
      </c>
      <c r="V25" s="185"/>
      <c r="W25" s="185"/>
      <c r="X25" s="185"/>
      <c r="Y25" s="41"/>
      <c r="Z25" s="41"/>
      <c r="AA25" s="185" t="s">
        <v>71</v>
      </c>
      <c r="AB25" s="185"/>
      <c r="AC25" s="185"/>
      <c r="AD25" s="185"/>
      <c r="AE25" s="43"/>
      <c r="AF25" s="43"/>
      <c r="AG25" s="185" t="s">
        <v>72</v>
      </c>
      <c r="AH25" s="185"/>
      <c r="AI25" s="185"/>
      <c r="AJ25" s="185"/>
      <c r="AK25" s="41"/>
      <c r="AL25" s="41"/>
      <c r="AM25" s="185" t="s">
        <v>73</v>
      </c>
      <c r="AN25" s="185"/>
      <c r="AO25" s="185"/>
      <c r="AP25" s="185"/>
      <c r="AQ25" s="43"/>
      <c r="AR25" s="43"/>
      <c r="AS25" s="185" t="s">
        <v>74</v>
      </c>
      <c r="AT25" s="185"/>
      <c r="AU25" s="185"/>
      <c r="AV25" s="185"/>
    </row>
    <row r="26" spans="2:48" s="39" customFormat="1" ht="16.5" customHeight="1">
      <c r="B26" s="40"/>
      <c r="F26" s="40"/>
      <c r="G26" s="40"/>
      <c r="H26" s="40"/>
      <c r="I26" s="40"/>
      <c r="M26" s="40"/>
      <c r="N26" s="40"/>
      <c r="R26" s="40"/>
      <c r="S26" s="40"/>
      <c r="T26" s="40"/>
      <c r="U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1"/>
      <c r="AU26" s="40"/>
      <c r="AV26" s="40"/>
    </row>
    <row r="27" spans="2:48" s="39" customFormat="1" ht="16.5" customHeight="1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1"/>
      <c r="AU27" s="40"/>
      <c r="AV27" s="40"/>
    </row>
    <row r="28" spans="1:48" s="39" customFormat="1" ht="16.5" customHeight="1">
      <c r="A28" s="39" t="s">
        <v>21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1"/>
      <c r="AU28" s="40"/>
      <c r="AV28" s="40"/>
    </row>
    <row r="29" spans="2:48" s="39" customFormat="1" ht="16.5" customHeight="1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180" t="s">
        <v>52</v>
      </c>
      <c r="Y29" s="181"/>
      <c r="Z29" s="181"/>
      <c r="AA29" s="182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4"/>
      <c r="AS29" s="44"/>
      <c r="AT29" s="44"/>
      <c r="AU29" s="44"/>
      <c r="AV29" s="40"/>
    </row>
    <row r="30" spans="2:46" s="39" customFormat="1" ht="13.5" customHeight="1" thickBot="1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196"/>
      <c r="U30" s="196"/>
      <c r="V30" s="196"/>
      <c r="W30" s="196"/>
      <c r="X30" s="196"/>
      <c r="Y30" s="197"/>
      <c r="Z30" s="63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4"/>
      <c r="AS30" s="44"/>
      <c r="AT30" s="44"/>
    </row>
    <row r="31" spans="2:54" s="39" customFormat="1" ht="13.5" customHeight="1" thickTop="1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201"/>
      <c r="O31" s="202"/>
      <c r="P31" s="202"/>
      <c r="Q31" s="202"/>
      <c r="R31" s="202"/>
      <c r="S31" s="202"/>
      <c r="T31" s="41"/>
      <c r="U31" s="41"/>
      <c r="V31" s="41"/>
      <c r="W31" s="41"/>
      <c r="X31" s="41"/>
      <c r="Y31" s="183" t="s">
        <v>75</v>
      </c>
      <c r="Z31" s="184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83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X31" s="203" t="s">
        <v>109</v>
      </c>
      <c r="AY31" s="203"/>
      <c r="AZ31" s="203"/>
      <c r="BA31" s="41"/>
      <c r="BB31" s="41"/>
    </row>
    <row r="32" spans="2:60" s="39" customFormat="1" ht="13.5" customHeight="1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200">
        <v>36</v>
      </c>
      <c r="M32" s="193"/>
      <c r="N32" s="70"/>
      <c r="O32" s="41"/>
      <c r="P32" s="41"/>
      <c r="Q32" s="41"/>
      <c r="R32" s="41"/>
      <c r="S32" s="41"/>
      <c r="T32" s="41"/>
      <c r="U32" s="41"/>
      <c r="V32" s="41"/>
      <c r="W32" s="41"/>
      <c r="X32" s="41">
        <v>10</v>
      </c>
      <c r="Y32" s="183" t="s">
        <v>56</v>
      </c>
      <c r="Z32" s="183"/>
      <c r="AA32" s="52">
        <v>5</v>
      </c>
      <c r="AB32" s="41"/>
      <c r="AC32" s="41"/>
      <c r="AD32" s="41"/>
      <c r="AE32" s="41"/>
      <c r="AF32" s="41"/>
      <c r="AG32" s="41"/>
      <c r="AH32" s="41"/>
      <c r="AI32" s="41"/>
      <c r="AJ32" s="41"/>
      <c r="AK32" s="62"/>
      <c r="AL32" s="194">
        <v>17</v>
      </c>
      <c r="AM32" s="200"/>
      <c r="AN32" s="40"/>
      <c r="AO32" s="40"/>
      <c r="AP32" s="40"/>
      <c r="AQ32" s="40"/>
      <c r="AR32" s="40"/>
      <c r="AS32" s="40"/>
      <c r="AT32" s="40"/>
      <c r="AU32" s="40"/>
      <c r="AV32" s="40"/>
      <c r="AX32" s="199" t="s">
        <v>99</v>
      </c>
      <c r="AY32" s="199"/>
      <c r="AZ32" s="198"/>
      <c r="BA32" s="204" t="s">
        <v>110</v>
      </c>
      <c r="BB32" s="204"/>
      <c r="BC32" s="204"/>
      <c r="BD32" s="204"/>
      <c r="BE32" s="204"/>
      <c r="BF32" s="204"/>
      <c r="BG32" s="204"/>
      <c r="BH32" s="204"/>
    </row>
    <row r="33" spans="2:60" s="39" customFormat="1" ht="13.5" customHeight="1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200"/>
      <c r="M33" s="193"/>
      <c r="N33" s="70"/>
      <c r="O33" s="41"/>
      <c r="P33" s="41"/>
      <c r="Q33" s="41"/>
      <c r="R33" s="41"/>
      <c r="S33" s="41"/>
      <c r="T33" s="41"/>
      <c r="U33" s="178"/>
      <c r="V33" s="178"/>
      <c r="W33" s="41"/>
      <c r="X33" s="41">
        <v>7</v>
      </c>
      <c r="Y33" s="183" t="s">
        <v>92</v>
      </c>
      <c r="Z33" s="183"/>
      <c r="AA33" s="52">
        <v>2</v>
      </c>
      <c r="AB33" s="41"/>
      <c r="AC33" s="178"/>
      <c r="AD33" s="178"/>
      <c r="AE33" s="41"/>
      <c r="AF33" s="41"/>
      <c r="AG33" s="41"/>
      <c r="AH33" s="41"/>
      <c r="AI33" s="41"/>
      <c r="AJ33" s="41"/>
      <c r="AK33" s="62"/>
      <c r="AL33" s="194"/>
      <c r="AM33" s="200"/>
      <c r="AN33" s="40"/>
      <c r="AO33" s="40"/>
      <c r="AP33" s="40"/>
      <c r="AQ33" s="40"/>
      <c r="AR33" s="40"/>
      <c r="AS33" s="40"/>
      <c r="AT33" s="40"/>
      <c r="AU33" s="40"/>
      <c r="AV33" s="40"/>
      <c r="AX33" s="199" t="s">
        <v>100</v>
      </c>
      <c r="AY33" s="199"/>
      <c r="AZ33" s="198"/>
      <c r="BA33" s="204" t="s">
        <v>102</v>
      </c>
      <c r="BB33" s="204"/>
      <c r="BC33" s="204"/>
      <c r="BD33" s="204"/>
      <c r="BE33" s="204"/>
      <c r="BF33" s="204"/>
      <c r="BG33" s="204"/>
      <c r="BH33" s="204"/>
    </row>
    <row r="34" spans="2:60" s="39" customFormat="1" ht="13.5" customHeight="1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70"/>
      <c r="O34" s="41"/>
      <c r="P34" s="41"/>
      <c r="Q34" s="41"/>
      <c r="R34" s="41"/>
      <c r="S34" s="41"/>
      <c r="T34" s="41"/>
      <c r="U34" s="178"/>
      <c r="V34" s="178"/>
      <c r="W34" s="41"/>
      <c r="X34" s="41">
        <v>15</v>
      </c>
      <c r="Y34" s="183" t="s">
        <v>92</v>
      </c>
      <c r="Z34" s="183"/>
      <c r="AA34" s="52">
        <v>4</v>
      </c>
      <c r="AB34" s="41"/>
      <c r="AC34" s="178"/>
      <c r="AD34" s="178"/>
      <c r="AE34" s="41"/>
      <c r="AF34" s="41"/>
      <c r="AG34" s="41"/>
      <c r="AH34" s="41"/>
      <c r="AI34" s="41"/>
      <c r="AJ34" s="41"/>
      <c r="AK34" s="62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X34" s="199" t="s">
        <v>101</v>
      </c>
      <c r="AY34" s="199"/>
      <c r="AZ34" s="198"/>
      <c r="BA34" s="204" t="s">
        <v>111</v>
      </c>
      <c r="BB34" s="204"/>
      <c r="BC34" s="204"/>
      <c r="BD34" s="204"/>
      <c r="BE34" s="204"/>
      <c r="BF34" s="204"/>
      <c r="BG34" s="204"/>
      <c r="BH34" s="204"/>
    </row>
    <row r="35" spans="2:60" s="39" customFormat="1" ht="13.5" customHeight="1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70"/>
      <c r="O35" s="41"/>
      <c r="P35" s="41"/>
      <c r="Q35" s="41"/>
      <c r="R35" s="41"/>
      <c r="S35" s="41"/>
      <c r="T35" s="41"/>
      <c r="U35" s="41"/>
      <c r="V35" s="41"/>
      <c r="W35" s="41"/>
      <c r="X35" s="41">
        <v>4</v>
      </c>
      <c r="Y35" s="183" t="s">
        <v>92</v>
      </c>
      <c r="Z35" s="183"/>
      <c r="AA35" s="52">
        <v>6</v>
      </c>
      <c r="AB35" s="41"/>
      <c r="AC35" s="41"/>
      <c r="AD35" s="41"/>
      <c r="AE35" s="41"/>
      <c r="AF35" s="41"/>
      <c r="AG35" s="41"/>
      <c r="AH35" s="41"/>
      <c r="AI35" s="41"/>
      <c r="AJ35" s="41"/>
      <c r="AK35" s="62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X35" s="199" t="s">
        <v>101</v>
      </c>
      <c r="AY35" s="199"/>
      <c r="AZ35" s="40"/>
      <c r="BA35" s="205" t="s">
        <v>112</v>
      </c>
      <c r="BB35" s="205"/>
      <c r="BC35" s="205"/>
      <c r="BD35" s="205"/>
      <c r="BE35" s="205"/>
      <c r="BF35" s="205"/>
      <c r="BG35" s="205"/>
      <c r="BH35" s="205"/>
    </row>
    <row r="36" spans="1:50" s="39" customFormat="1" ht="13.5" customHeight="1" thickBot="1">
      <c r="A36" s="46" t="s">
        <v>63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195"/>
      <c r="O36" s="196"/>
      <c r="P36" s="196"/>
      <c r="Q36" s="196"/>
      <c r="R36" s="196"/>
      <c r="S36" s="196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196"/>
      <c r="AG36" s="196"/>
      <c r="AH36" s="196"/>
      <c r="AI36" s="196"/>
      <c r="AJ36" s="196"/>
      <c r="AK36" s="197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2"/>
      <c r="AX36" s="40"/>
    </row>
    <row r="37" spans="1:52" s="39" customFormat="1" ht="13.5" customHeight="1" thickTop="1">
      <c r="A37" s="42"/>
      <c r="B37" s="41"/>
      <c r="C37" s="41"/>
      <c r="D37" s="41"/>
      <c r="E37" s="41"/>
      <c r="F37" s="41"/>
      <c r="G37" s="41"/>
      <c r="H37" s="77"/>
      <c r="I37" s="45"/>
      <c r="J37" s="45"/>
      <c r="K37" s="45"/>
      <c r="L37" s="45"/>
      <c r="M37" s="184" t="s">
        <v>76</v>
      </c>
      <c r="N37" s="183"/>
      <c r="O37" s="41"/>
      <c r="P37" s="41"/>
      <c r="Q37" s="41"/>
      <c r="R37" s="41"/>
      <c r="S37" s="41"/>
      <c r="T37" s="70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62"/>
      <c r="AF37" s="41"/>
      <c r="AG37" s="41"/>
      <c r="AH37" s="41"/>
      <c r="AI37" s="41"/>
      <c r="AJ37" s="41"/>
      <c r="AK37" s="183" t="s">
        <v>77</v>
      </c>
      <c r="AL37" s="184"/>
      <c r="AM37" s="45"/>
      <c r="AN37" s="45"/>
      <c r="AO37" s="45"/>
      <c r="AP37" s="45"/>
      <c r="AQ37" s="83"/>
      <c r="AR37" s="41"/>
      <c r="AS37" s="41"/>
      <c r="AT37" s="41"/>
      <c r="AX37" s="41" t="s">
        <v>107</v>
      </c>
      <c r="AY37" s="42"/>
      <c r="AZ37" s="42"/>
    </row>
    <row r="38" spans="1:57" s="39" customFormat="1" ht="13.5" customHeight="1">
      <c r="A38" s="42"/>
      <c r="B38" s="41"/>
      <c r="C38" s="41"/>
      <c r="D38" s="41"/>
      <c r="E38" s="41"/>
      <c r="F38" s="41"/>
      <c r="G38" s="41"/>
      <c r="H38" s="70"/>
      <c r="I38" s="41"/>
      <c r="J38" s="41"/>
      <c r="K38" s="41"/>
      <c r="L38" s="41">
        <v>9</v>
      </c>
      <c r="M38" s="183" t="s">
        <v>56</v>
      </c>
      <c r="N38" s="183"/>
      <c r="O38" s="52">
        <v>6</v>
      </c>
      <c r="P38" s="41"/>
      <c r="Q38" s="41"/>
      <c r="R38" s="41"/>
      <c r="S38" s="41"/>
      <c r="T38" s="70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62"/>
      <c r="AF38" s="41"/>
      <c r="AG38" s="41"/>
      <c r="AH38" s="41"/>
      <c r="AI38" s="41"/>
      <c r="AJ38" s="41">
        <v>6</v>
      </c>
      <c r="AK38" s="183" t="s">
        <v>56</v>
      </c>
      <c r="AL38" s="183"/>
      <c r="AM38" s="52">
        <v>5</v>
      </c>
      <c r="AN38" s="41"/>
      <c r="AO38" s="41"/>
      <c r="AP38" s="41"/>
      <c r="AQ38" s="62"/>
      <c r="AR38" s="41"/>
      <c r="AS38" s="41"/>
      <c r="AT38" s="41"/>
      <c r="AU38" s="41"/>
      <c r="AV38" s="41"/>
      <c r="AW38" s="42"/>
      <c r="AX38" s="204" t="s">
        <v>110</v>
      </c>
      <c r="AY38" s="204"/>
      <c r="AZ38" s="204"/>
      <c r="BA38" s="204"/>
      <c r="BB38" s="204"/>
      <c r="BC38" s="204"/>
      <c r="BD38" s="204"/>
      <c r="BE38" s="204"/>
    </row>
    <row r="39" spans="1:52" s="39" customFormat="1" ht="13.5" customHeight="1">
      <c r="A39" s="42"/>
      <c r="B39" s="41"/>
      <c r="C39" s="41"/>
      <c r="D39" s="41"/>
      <c r="E39" s="41"/>
      <c r="F39" s="192">
        <v>35</v>
      </c>
      <c r="G39" s="193"/>
      <c r="H39" s="70"/>
      <c r="I39" s="178"/>
      <c r="J39" s="178"/>
      <c r="K39" s="41"/>
      <c r="L39" s="41">
        <v>7</v>
      </c>
      <c r="M39" s="183" t="s">
        <v>92</v>
      </c>
      <c r="N39" s="183"/>
      <c r="O39" s="52">
        <v>11</v>
      </c>
      <c r="P39" s="41"/>
      <c r="Q39" s="178"/>
      <c r="R39" s="178"/>
      <c r="S39" s="41"/>
      <c r="T39" s="194">
        <v>38</v>
      </c>
      <c r="U39" s="192"/>
      <c r="V39" s="41"/>
      <c r="W39" s="41"/>
      <c r="X39" s="41"/>
      <c r="Y39" s="41"/>
      <c r="Z39" s="41"/>
      <c r="AA39" s="41"/>
      <c r="AB39" s="41"/>
      <c r="AC39" s="41"/>
      <c r="AD39" s="192">
        <v>26</v>
      </c>
      <c r="AE39" s="193"/>
      <c r="AF39" s="41"/>
      <c r="AG39" s="178"/>
      <c r="AH39" s="178"/>
      <c r="AI39" s="41"/>
      <c r="AJ39" s="41">
        <v>4</v>
      </c>
      <c r="AK39" s="183" t="s">
        <v>92</v>
      </c>
      <c r="AL39" s="183"/>
      <c r="AM39" s="52">
        <v>2</v>
      </c>
      <c r="AN39" s="41"/>
      <c r="AO39" s="178"/>
      <c r="AP39" s="178"/>
      <c r="AQ39" s="62"/>
      <c r="AR39" s="194">
        <v>17</v>
      </c>
      <c r="AS39" s="192"/>
      <c r="AT39" s="41"/>
      <c r="AU39" s="41"/>
      <c r="AV39" s="41"/>
      <c r="AW39" s="42"/>
      <c r="AZ39" s="39" t="s">
        <v>113</v>
      </c>
    </row>
    <row r="40" spans="1:50" s="39" customFormat="1" ht="13.5" customHeight="1">
      <c r="A40" s="42"/>
      <c r="B40" s="41"/>
      <c r="C40" s="41"/>
      <c r="D40" s="41"/>
      <c r="E40" s="41"/>
      <c r="F40" s="192"/>
      <c r="G40" s="193"/>
      <c r="H40" s="70"/>
      <c r="I40" s="178"/>
      <c r="J40" s="178"/>
      <c r="K40" s="41"/>
      <c r="L40" s="41">
        <v>8</v>
      </c>
      <c r="M40" s="183" t="s">
        <v>92</v>
      </c>
      <c r="N40" s="183"/>
      <c r="O40" s="52">
        <v>6</v>
      </c>
      <c r="P40" s="41"/>
      <c r="Q40" s="178"/>
      <c r="R40" s="178"/>
      <c r="S40" s="41"/>
      <c r="T40" s="194"/>
      <c r="U40" s="192"/>
      <c r="V40" s="41"/>
      <c r="W40" s="41"/>
      <c r="X40" s="41"/>
      <c r="Y40" s="41"/>
      <c r="Z40" s="41"/>
      <c r="AA40" s="41"/>
      <c r="AB40" s="41"/>
      <c r="AC40" s="41"/>
      <c r="AD40" s="192"/>
      <c r="AE40" s="193"/>
      <c r="AF40" s="41"/>
      <c r="AG40" s="178"/>
      <c r="AH40" s="178"/>
      <c r="AI40" s="41"/>
      <c r="AJ40" s="41">
        <v>10</v>
      </c>
      <c r="AK40" s="183" t="s">
        <v>92</v>
      </c>
      <c r="AL40" s="183"/>
      <c r="AM40" s="52">
        <v>4</v>
      </c>
      <c r="AN40" s="41"/>
      <c r="AO40" s="178"/>
      <c r="AP40" s="178"/>
      <c r="AQ40" s="62"/>
      <c r="AR40" s="194"/>
      <c r="AS40" s="192"/>
      <c r="AT40" s="41"/>
      <c r="AU40" s="41"/>
      <c r="AV40" s="41"/>
      <c r="AW40" s="42"/>
      <c r="AX40" s="42"/>
    </row>
    <row r="41" spans="1:50" s="39" customFormat="1" ht="13.5" customHeight="1">
      <c r="A41" s="42"/>
      <c r="B41" s="41"/>
      <c r="C41" s="41"/>
      <c r="D41" s="41"/>
      <c r="E41" s="41"/>
      <c r="F41" s="41"/>
      <c r="G41" s="41"/>
      <c r="H41" s="70"/>
      <c r="I41" s="41"/>
      <c r="J41" s="41"/>
      <c r="K41" s="41"/>
      <c r="L41" s="41">
        <v>11</v>
      </c>
      <c r="M41" s="183" t="s">
        <v>92</v>
      </c>
      <c r="N41" s="183"/>
      <c r="O41" s="52">
        <v>12</v>
      </c>
      <c r="P41" s="41"/>
      <c r="Q41" s="41"/>
      <c r="R41" s="41"/>
      <c r="S41" s="41"/>
      <c r="T41" s="70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62"/>
      <c r="AF41" s="41"/>
      <c r="AG41" s="41"/>
      <c r="AH41" s="41"/>
      <c r="AI41" s="41"/>
      <c r="AJ41" s="41">
        <v>6</v>
      </c>
      <c r="AK41" s="183" t="s">
        <v>92</v>
      </c>
      <c r="AL41" s="183"/>
      <c r="AM41" s="52">
        <v>6</v>
      </c>
      <c r="AN41" s="41"/>
      <c r="AO41" s="41"/>
      <c r="AP41" s="41"/>
      <c r="AQ41" s="62"/>
      <c r="AR41" s="41"/>
      <c r="AS41" s="41"/>
      <c r="AT41" s="41"/>
      <c r="AU41" s="41"/>
      <c r="AV41" s="41"/>
      <c r="AW41" s="42"/>
      <c r="AX41" s="42"/>
    </row>
    <row r="42" spans="1:50" s="39" customFormat="1" ht="13.5" customHeight="1">
      <c r="A42" s="42"/>
      <c r="B42" s="41"/>
      <c r="C42" s="41"/>
      <c r="D42" s="41"/>
      <c r="E42" s="41"/>
      <c r="F42" s="41"/>
      <c r="G42" s="41"/>
      <c r="H42" s="78"/>
      <c r="I42" s="47"/>
      <c r="J42" s="47"/>
      <c r="K42" s="47"/>
      <c r="L42" s="47">
        <v>0</v>
      </c>
      <c r="M42" s="183" t="s">
        <v>56</v>
      </c>
      <c r="N42" s="183"/>
      <c r="O42" s="47">
        <v>3</v>
      </c>
      <c r="P42" s="47"/>
      <c r="Q42" s="47"/>
      <c r="R42" s="47"/>
      <c r="S42" s="47"/>
      <c r="T42" s="70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62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84"/>
      <c r="AR42" s="41"/>
      <c r="AS42" s="41"/>
      <c r="AT42" s="41"/>
      <c r="AU42" s="47"/>
      <c r="AV42" s="47"/>
      <c r="AW42" s="48"/>
      <c r="AX42" s="48"/>
    </row>
    <row r="43" spans="1:46" s="39" customFormat="1" ht="13.5" customHeight="1" thickBot="1">
      <c r="A43" s="49" t="s">
        <v>66</v>
      </c>
      <c r="B43" s="50"/>
      <c r="C43" s="50"/>
      <c r="D43" s="50"/>
      <c r="E43" s="50"/>
      <c r="F43" s="50"/>
      <c r="G43" s="50"/>
      <c r="H43" s="79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71"/>
      <c r="U43" s="65"/>
      <c r="V43" s="65"/>
      <c r="W43" s="50"/>
      <c r="X43" s="50"/>
      <c r="Y43" s="50"/>
      <c r="Z43" s="50"/>
      <c r="AA43" s="50"/>
      <c r="AB43" s="50"/>
      <c r="AC43" s="65"/>
      <c r="AD43" s="65"/>
      <c r="AE43" s="72"/>
      <c r="AF43" s="53"/>
      <c r="AG43" s="50"/>
      <c r="AH43" s="50"/>
      <c r="AI43" s="50"/>
      <c r="AJ43" s="50"/>
      <c r="AK43" s="50"/>
      <c r="AL43" s="50"/>
      <c r="AM43" s="50"/>
      <c r="AN43" s="50"/>
      <c r="AO43" s="65"/>
      <c r="AP43" s="65"/>
      <c r="AQ43" s="72"/>
      <c r="AR43" s="53"/>
      <c r="AS43" s="50"/>
      <c r="AT43" s="50"/>
    </row>
    <row r="44" spans="1:50" s="39" customFormat="1" ht="13.5" customHeight="1" thickTop="1">
      <c r="A44" s="42"/>
      <c r="B44" s="41"/>
      <c r="C44" s="41"/>
      <c r="D44" s="41"/>
      <c r="E44" s="41"/>
      <c r="F44" s="41"/>
      <c r="G44" s="43"/>
      <c r="H44" s="80"/>
      <c r="I44" s="41"/>
      <c r="J44" s="41"/>
      <c r="K44" s="41"/>
      <c r="L44" s="41"/>
      <c r="M44" s="41"/>
      <c r="N44" s="41"/>
      <c r="O44" s="41"/>
      <c r="P44" s="62"/>
      <c r="Q44" s="45"/>
      <c r="R44" s="45"/>
      <c r="S44" s="184" t="s">
        <v>96</v>
      </c>
      <c r="T44" s="183"/>
      <c r="U44" s="52"/>
      <c r="V44" s="52"/>
      <c r="W44" s="67"/>
      <c r="X44" s="52"/>
      <c r="Y44" s="52"/>
      <c r="Z44" s="52"/>
      <c r="AA44" s="52"/>
      <c r="AB44" s="69"/>
      <c r="AC44" s="41"/>
      <c r="AD44" s="41"/>
      <c r="AE44" s="183" t="s">
        <v>97</v>
      </c>
      <c r="AF44" s="184"/>
      <c r="AG44" s="51"/>
      <c r="AH44" s="51"/>
      <c r="AI44" s="67"/>
      <c r="AJ44" s="52"/>
      <c r="AK44" s="52"/>
      <c r="AL44" s="52"/>
      <c r="AM44" s="52"/>
      <c r="AN44" s="69"/>
      <c r="AO44" s="41"/>
      <c r="AP44" s="41"/>
      <c r="AQ44" s="183" t="s">
        <v>98</v>
      </c>
      <c r="AR44" s="184"/>
      <c r="AS44" s="51"/>
      <c r="AT44" s="51"/>
      <c r="AU44" s="70"/>
      <c r="AV44" s="41"/>
      <c r="AW44" s="42"/>
      <c r="AX44" s="42"/>
    </row>
    <row r="45" spans="1:50" s="39" customFormat="1" ht="13.5" customHeight="1">
      <c r="A45" s="42"/>
      <c r="B45" s="41"/>
      <c r="C45" s="41"/>
      <c r="D45" s="41"/>
      <c r="E45" s="41"/>
      <c r="F45" s="41"/>
      <c r="G45" s="43"/>
      <c r="H45" s="80"/>
      <c r="I45" s="41"/>
      <c r="J45" s="41"/>
      <c r="K45" s="41"/>
      <c r="L45" s="41"/>
      <c r="M45" s="41"/>
      <c r="N45" s="41"/>
      <c r="O45" s="41"/>
      <c r="P45" s="62"/>
      <c r="Q45" s="41"/>
      <c r="R45" s="41">
        <v>6</v>
      </c>
      <c r="S45" s="183" t="s">
        <v>56</v>
      </c>
      <c r="T45" s="183"/>
      <c r="U45" s="52">
        <v>8</v>
      </c>
      <c r="V45" s="52"/>
      <c r="W45" s="67"/>
      <c r="X45" s="52"/>
      <c r="Y45" s="52"/>
      <c r="Z45" s="52"/>
      <c r="AA45" s="52"/>
      <c r="AB45" s="69"/>
      <c r="AC45" s="41"/>
      <c r="AD45" s="41">
        <v>6</v>
      </c>
      <c r="AE45" s="183" t="s">
        <v>56</v>
      </c>
      <c r="AF45" s="183"/>
      <c r="AG45" s="52">
        <v>4</v>
      </c>
      <c r="AH45" s="52"/>
      <c r="AI45" s="67"/>
      <c r="AJ45" s="52"/>
      <c r="AK45" s="52"/>
      <c r="AL45" s="52"/>
      <c r="AM45" s="52"/>
      <c r="AN45" s="69"/>
      <c r="AO45" s="41"/>
      <c r="AP45" s="41">
        <v>7</v>
      </c>
      <c r="AQ45" s="183" t="s">
        <v>56</v>
      </c>
      <c r="AR45" s="183"/>
      <c r="AS45" s="52">
        <v>4</v>
      </c>
      <c r="AT45" s="52"/>
      <c r="AU45" s="70"/>
      <c r="AV45" s="41"/>
      <c r="AW45" s="42"/>
      <c r="AX45" s="42"/>
    </row>
    <row r="46" spans="1:50" s="39" customFormat="1" ht="13.5" customHeight="1">
      <c r="A46" s="42"/>
      <c r="B46" s="41"/>
      <c r="C46" s="41"/>
      <c r="D46" s="41"/>
      <c r="E46" s="41"/>
      <c r="F46" s="41"/>
      <c r="G46" s="43"/>
      <c r="H46" s="80"/>
      <c r="I46" s="41"/>
      <c r="J46" s="41"/>
      <c r="K46" s="41"/>
      <c r="L46" s="41"/>
      <c r="M46" s="41"/>
      <c r="N46" s="41"/>
      <c r="O46" s="192">
        <v>25</v>
      </c>
      <c r="P46" s="193"/>
      <c r="Q46" s="41"/>
      <c r="R46" s="41">
        <v>4</v>
      </c>
      <c r="S46" s="183" t="s">
        <v>92</v>
      </c>
      <c r="T46" s="183"/>
      <c r="U46" s="52">
        <v>9</v>
      </c>
      <c r="V46" s="52"/>
      <c r="W46" s="191">
        <v>40</v>
      </c>
      <c r="X46" s="187"/>
      <c r="Y46" s="52"/>
      <c r="Z46" s="52"/>
      <c r="AA46" s="187">
        <v>32</v>
      </c>
      <c r="AB46" s="188"/>
      <c r="AC46" s="41"/>
      <c r="AD46" s="41">
        <v>12</v>
      </c>
      <c r="AE46" s="183" t="s">
        <v>92</v>
      </c>
      <c r="AF46" s="183"/>
      <c r="AG46" s="52">
        <v>7</v>
      </c>
      <c r="AH46" s="52"/>
      <c r="AI46" s="191">
        <v>31</v>
      </c>
      <c r="AJ46" s="187"/>
      <c r="AK46" s="52"/>
      <c r="AL46" s="52"/>
      <c r="AM46" s="187">
        <v>21</v>
      </c>
      <c r="AN46" s="188"/>
      <c r="AO46" s="41"/>
      <c r="AP46" s="41">
        <v>6</v>
      </c>
      <c r="AQ46" s="183" t="s">
        <v>92</v>
      </c>
      <c r="AR46" s="183"/>
      <c r="AS46" s="52">
        <v>2</v>
      </c>
      <c r="AT46" s="52"/>
      <c r="AU46" s="194">
        <v>17</v>
      </c>
      <c r="AV46" s="192"/>
      <c r="AW46" s="42"/>
      <c r="AX46" s="42"/>
    </row>
    <row r="47" spans="1:50" s="39" customFormat="1" ht="13.5" customHeight="1">
      <c r="A47" s="42"/>
      <c r="B47" s="41"/>
      <c r="C47" s="41"/>
      <c r="D47" s="41"/>
      <c r="E47" s="41"/>
      <c r="F47" s="41"/>
      <c r="G47" s="43"/>
      <c r="H47" s="80"/>
      <c r="I47" s="41"/>
      <c r="J47" s="41"/>
      <c r="K47" s="41"/>
      <c r="L47" s="41"/>
      <c r="M47" s="41"/>
      <c r="N47" s="41"/>
      <c r="O47" s="192"/>
      <c r="P47" s="193"/>
      <c r="Q47" s="41"/>
      <c r="R47" s="41">
        <v>7</v>
      </c>
      <c r="S47" s="183" t="s">
        <v>92</v>
      </c>
      <c r="T47" s="183"/>
      <c r="U47" s="52">
        <v>15</v>
      </c>
      <c r="V47" s="52"/>
      <c r="W47" s="191"/>
      <c r="X47" s="187"/>
      <c r="Y47" s="52"/>
      <c r="Z47" s="52"/>
      <c r="AA47" s="187"/>
      <c r="AB47" s="188"/>
      <c r="AC47" s="41"/>
      <c r="AD47" s="41">
        <v>8</v>
      </c>
      <c r="AE47" s="183" t="s">
        <v>92</v>
      </c>
      <c r="AF47" s="183"/>
      <c r="AG47" s="52">
        <v>8</v>
      </c>
      <c r="AH47" s="52"/>
      <c r="AI47" s="191"/>
      <c r="AJ47" s="187"/>
      <c r="AK47" s="52"/>
      <c r="AL47" s="52"/>
      <c r="AM47" s="187"/>
      <c r="AN47" s="188"/>
      <c r="AO47" s="41"/>
      <c r="AP47" s="41">
        <v>0</v>
      </c>
      <c r="AQ47" s="183" t="s">
        <v>92</v>
      </c>
      <c r="AR47" s="183"/>
      <c r="AS47" s="52">
        <v>7</v>
      </c>
      <c r="AT47" s="52"/>
      <c r="AU47" s="194"/>
      <c r="AV47" s="192"/>
      <c r="AW47" s="42"/>
      <c r="AX47" s="42"/>
    </row>
    <row r="48" spans="1:50" s="39" customFormat="1" ht="13.5" customHeight="1">
      <c r="A48" s="42"/>
      <c r="B48" s="41"/>
      <c r="C48" s="41"/>
      <c r="D48" s="41"/>
      <c r="E48" s="41"/>
      <c r="F48" s="41"/>
      <c r="G48" s="43"/>
      <c r="H48" s="80"/>
      <c r="I48" s="41"/>
      <c r="J48" s="41"/>
      <c r="K48" s="41"/>
      <c r="L48" s="41"/>
      <c r="M48" s="41"/>
      <c r="N48" s="41"/>
      <c r="O48" s="41"/>
      <c r="P48" s="62"/>
      <c r="Q48" s="41"/>
      <c r="R48" s="41">
        <v>8</v>
      </c>
      <c r="S48" s="183" t="s">
        <v>92</v>
      </c>
      <c r="T48" s="183"/>
      <c r="U48" s="52">
        <v>8</v>
      </c>
      <c r="V48" s="52"/>
      <c r="W48" s="67"/>
      <c r="X48" s="52"/>
      <c r="Y48" s="52"/>
      <c r="Z48" s="52"/>
      <c r="AA48" s="52"/>
      <c r="AB48" s="69"/>
      <c r="AC48" s="41"/>
      <c r="AD48" s="41">
        <v>6</v>
      </c>
      <c r="AE48" s="183" t="s">
        <v>92</v>
      </c>
      <c r="AF48" s="183"/>
      <c r="AG48" s="52">
        <v>12</v>
      </c>
      <c r="AH48" s="52"/>
      <c r="AI48" s="67"/>
      <c r="AJ48" s="52"/>
      <c r="AK48" s="52"/>
      <c r="AL48" s="52"/>
      <c r="AM48" s="52"/>
      <c r="AN48" s="69"/>
      <c r="AO48" s="41"/>
      <c r="AP48" s="41">
        <v>8</v>
      </c>
      <c r="AQ48" s="183" t="s">
        <v>92</v>
      </c>
      <c r="AR48" s="183"/>
      <c r="AS48" s="52">
        <v>4</v>
      </c>
      <c r="AT48" s="52"/>
      <c r="AU48" s="70"/>
      <c r="AV48" s="41"/>
      <c r="AW48" s="42"/>
      <c r="AX48" s="42"/>
    </row>
    <row r="49" spans="1:50" s="39" customFormat="1" ht="13.5" customHeight="1">
      <c r="A49" s="46"/>
      <c r="B49" s="41"/>
      <c r="C49" s="44"/>
      <c r="D49" s="44"/>
      <c r="E49" s="44"/>
      <c r="F49" s="44"/>
      <c r="G49" s="44"/>
      <c r="H49" s="81"/>
      <c r="I49" s="44"/>
      <c r="J49" s="44"/>
      <c r="K49" s="44"/>
      <c r="L49" s="44"/>
      <c r="M49" s="41"/>
      <c r="N49" s="41"/>
      <c r="O49" s="63"/>
      <c r="P49" s="64"/>
      <c r="Q49" s="41"/>
      <c r="R49" s="41"/>
      <c r="S49" s="41"/>
      <c r="T49" s="41"/>
      <c r="U49" s="41"/>
      <c r="V49" s="41"/>
      <c r="W49" s="68"/>
      <c r="X49" s="63"/>
      <c r="Y49" s="41"/>
      <c r="Z49" s="41"/>
      <c r="AA49" s="63"/>
      <c r="AB49" s="64"/>
      <c r="AC49" s="41"/>
      <c r="AD49" s="41"/>
      <c r="AE49" s="41"/>
      <c r="AF49" s="41"/>
      <c r="AG49" s="41"/>
      <c r="AH49" s="41"/>
      <c r="AI49" s="68"/>
      <c r="AJ49" s="63"/>
      <c r="AK49" s="41"/>
      <c r="AL49" s="41"/>
      <c r="AM49" s="63"/>
      <c r="AN49" s="64"/>
      <c r="AO49" s="41"/>
      <c r="AP49" s="41"/>
      <c r="AQ49" s="41"/>
      <c r="AR49" s="41"/>
      <c r="AS49" s="41"/>
      <c r="AT49" s="41"/>
      <c r="AU49" s="81"/>
      <c r="AV49" s="82"/>
      <c r="AW49" s="59"/>
      <c r="AX49" s="59"/>
    </row>
    <row r="50" spans="1:49" s="39" customFormat="1" ht="15" customHeight="1">
      <c r="A50" s="42"/>
      <c r="B50" s="41"/>
      <c r="C50" s="54"/>
      <c r="D50" s="54"/>
      <c r="E50" s="54"/>
      <c r="F50" s="180" t="s">
        <v>78</v>
      </c>
      <c r="G50" s="181"/>
      <c r="H50" s="181"/>
      <c r="I50" s="182"/>
      <c r="J50" s="54"/>
      <c r="K50" s="54"/>
      <c r="L50" s="54"/>
      <c r="M50" s="54"/>
      <c r="N50" s="54"/>
      <c r="O50" s="180" t="s">
        <v>79</v>
      </c>
      <c r="P50" s="181"/>
      <c r="Q50" s="181"/>
      <c r="R50" s="182"/>
      <c r="S50" s="54"/>
      <c r="T50" s="54"/>
      <c r="U50" s="180" t="s">
        <v>52</v>
      </c>
      <c r="V50" s="181"/>
      <c r="W50" s="181"/>
      <c r="X50" s="182"/>
      <c r="Y50" s="54"/>
      <c r="Z50" s="54"/>
      <c r="AA50" s="180" t="s">
        <v>80</v>
      </c>
      <c r="AB50" s="181"/>
      <c r="AC50" s="181"/>
      <c r="AD50" s="182"/>
      <c r="AE50" s="54"/>
      <c r="AF50" s="54"/>
      <c r="AG50" s="180" t="s">
        <v>81</v>
      </c>
      <c r="AH50" s="181"/>
      <c r="AI50" s="181"/>
      <c r="AJ50" s="182"/>
      <c r="AK50" s="54"/>
      <c r="AL50" s="54"/>
      <c r="AM50" s="180" t="s">
        <v>10</v>
      </c>
      <c r="AN50" s="181"/>
      <c r="AO50" s="181"/>
      <c r="AP50" s="182"/>
      <c r="AQ50" s="55"/>
      <c r="AS50" s="180" t="s">
        <v>82</v>
      </c>
      <c r="AT50" s="181"/>
      <c r="AU50" s="181"/>
      <c r="AV50" s="182"/>
      <c r="AW50" s="42"/>
    </row>
    <row r="51" spans="2:48" s="39" customFormat="1" ht="15" customHeight="1">
      <c r="B51" s="40"/>
      <c r="C51" s="54"/>
      <c r="D51" s="54"/>
      <c r="E51" s="54"/>
      <c r="F51" s="178" t="s">
        <v>85</v>
      </c>
      <c r="G51" s="178"/>
      <c r="H51" s="178"/>
      <c r="I51" s="178"/>
      <c r="J51" s="54"/>
      <c r="K51" s="54"/>
      <c r="L51" s="54"/>
      <c r="M51" s="54"/>
      <c r="N51" s="56"/>
      <c r="O51" s="179" t="s">
        <v>86</v>
      </c>
      <c r="P51" s="179"/>
      <c r="Q51" s="179"/>
      <c r="R51" s="179"/>
      <c r="S51" s="54"/>
      <c r="T51" s="56"/>
      <c r="U51" s="178" t="s">
        <v>87</v>
      </c>
      <c r="V51" s="178"/>
      <c r="W51" s="178"/>
      <c r="X51" s="178"/>
      <c r="Y51" s="54"/>
      <c r="Z51" s="54"/>
      <c r="AA51" s="179" t="s">
        <v>88</v>
      </c>
      <c r="AB51" s="179"/>
      <c r="AC51" s="179"/>
      <c r="AD51" s="179"/>
      <c r="AE51" s="54"/>
      <c r="AF51" s="56"/>
      <c r="AG51" s="179" t="s">
        <v>89</v>
      </c>
      <c r="AH51" s="179"/>
      <c r="AI51" s="179"/>
      <c r="AJ51" s="179"/>
      <c r="AK51" s="54"/>
      <c r="AL51" s="56"/>
      <c r="AM51" s="178" t="s">
        <v>90</v>
      </c>
      <c r="AN51" s="178"/>
      <c r="AO51" s="178"/>
      <c r="AP51" s="178"/>
      <c r="AS51" s="178" t="s">
        <v>91</v>
      </c>
      <c r="AT51" s="178"/>
      <c r="AU51" s="178"/>
      <c r="AV51" s="178"/>
    </row>
    <row r="52" spans="2:41" s="39" customFormat="1" ht="16.5" customHeight="1"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1"/>
      <c r="Z52" s="41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</row>
    <row r="53" spans="2:45" s="39" customFormat="1" ht="17.25" customHeight="1"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</row>
    <row r="54" spans="2:48" ht="13.5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</row>
  </sheetData>
  <sheetProtection/>
  <mergeCells count="157">
    <mergeCell ref="AX34:AY34"/>
    <mergeCell ref="BA34:BH34"/>
    <mergeCell ref="AX35:AY35"/>
    <mergeCell ref="BA35:BH35"/>
    <mergeCell ref="AX38:BE38"/>
    <mergeCell ref="AX5:AZ5"/>
    <mergeCell ref="AX12:BE12"/>
    <mergeCell ref="AX31:AZ31"/>
    <mergeCell ref="AX32:AY32"/>
    <mergeCell ref="BA32:BH32"/>
    <mergeCell ref="AX33:AY33"/>
    <mergeCell ref="BA33:BH33"/>
    <mergeCell ref="AX6:AY6"/>
    <mergeCell ref="AX7:AY7"/>
    <mergeCell ref="AX8:AY8"/>
    <mergeCell ref="AX9:AY9"/>
    <mergeCell ref="BA6:BH6"/>
    <mergeCell ref="BA7:BH7"/>
    <mergeCell ref="BA8:BH8"/>
    <mergeCell ref="BA9:BH9"/>
    <mergeCell ref="AR39:AS40"/>
    <mergeCell ref="L32:M33"/>
    <mergeCell ref="AL32:AM33"/>
    <mergeCell ref="X3:AA3"/>
    <mergeCell ref="X29:AA29"/>
    <mergeCell ref="AU46:AV47"/>
    <mergeCell ref="F13:G14"/>
    <mergeCell ref="T13:U14"/>
    <mergeCell ref="AD13:AE14"/>
    <mergeCell ref="AR13:AS14"/>
    <mergeCell ref="L6:M7"/>
    <mergeCell ref="AL6:AM7"/>
    <mergeCell ref="M42:N42"/>
    <mergeCell ref="F39:G40"/>
    <mergeCell ref="T39:U40"/>
    <mergeCell ref="I39:J40"/>
    <mergeCell ref="Q39:R40"/>
    <mergeCell ref="AG39:AH40"/>
    <mergeCell ref="AO39:AP40"/>
    <mergeCell ref="M40:N40"/>
    <mergeCell ref="O46:P47"/>
    <mergeCell ref="W46:X47"/>
    <mergeCell ref="AA46:AB47"/>
    <mergeCell ref="AI46:AJ47"/>
    <mergeCell ref="AM46:AN47"/>
    <mergeCell ref="I13:J14"/>
    <mergeCell ref="Q13:R14"/>
    <mergeCell ref="AG13:AH14"/>
    <mergeCell ref="AO13:AP14"/>
    <mergeCell ref="U7:V8"/>
    <mergeCell ref="AC7:AD8"/>
    <mergeCell ref="AK11:AL11"/>
    <mergeCell ref="AQ45:AR45"/>
    <mergeCell ref="AQ46:AR46"/>
    <mergeCell ref="AQ47:AR47"/>
    <mergeCell ref="AQ48:AR48"/>
    <mergeCell ref="K20:L21"/>
    <mergeCell ref="C20:D21"/>
    <mergeCell ref="O20:P21"/>
    <mergeCell ref="W20:X21"/>
    <mergeCell ref="AA20:AB21"/>
    <mergeCell ref="AI20:AJ21"/>
    <mergeCell ref="S20:T20"/>
    <mergeCell ref="S45:T45"/>
    <mergeCell ref="S46:T46"/>
    <mergeCell ref="S47:T47"/>
    <mergeCell ref="S48:T48"/>
    <mergeCell ref="AE45:AF45"/>
    <mergeCell ref="AE46:AF46"/>
    <mergeCell ref="AE47:AF47"/>
    <mergeCell ref="AE48:AF48"/>
    <mergeCell ref="U33:V34"/>
    <mergeCell ref="AK39:AL39"/>
    <mergeCell ref="AK40:AL40"/>
    <mergeCell ref="AK41:AL41"/>
    <mergeCell ref="Y6:Z6"/>
    <mergeCell ref="Y7:Z7"/>
    <mergeCell ref="Y8:Z8"/>
    <mergeCell ref="Y9:Z9"/>
    <mergeCell ref="AC33:AD34"/>
    <mergeCell ref="AD39:AE40"/>
    <mergeCell ref="AM20:AN21"/>
    <mergeCell ref="AU20:AV21"/>
    <mergeCell ref="M14:N14"/>
    <mergeCell ref="M15:N15"/>
    <mergeCell ref="AK12:AL12"/>
    <mergeCell ref="AK13:AL13"/>
    <mergeCell ref="AK14:AL14"/>
    <mergeCell ref="AK15:AL15"/>
    <mergeCell ref="AQ19:AR19"/>
    <mergeCell ref="AQ20:AR20"/>
    <mergeCell ref="AQ21:AR21"/>
    <mergeCell ref="AQ22:AR22"/>
    <mergeCell ref="M12:N12"/>
    <mergeCell ref="M13:N13"/>
    <mergeCell ref="A1:AX1"/>
    <mergeCell ref="G19:H19"/>
    <mergeCell ref="G20:H20"/>
    <mergeCell ref="G21:H21"/>
    <mergeCell ref="G22:H22"/>
    <mergeCell ref="S19:T19"/>
    <mergeCell ref="S22:T22"/>
    <mergeCell ref="AE19:AF19"/>
    <mergeCell ref="Y5:Z5"/>
    <mergeCell ref="M11:N11"/>
    <mergeCell ref="G18:H18"/>
    <mergeCell ref="S18:T18"/>
    <mergeCell ref="AE18:AF18"/>
    <mergeCell ref="AA50:AD50"/>
    <mergeCell ref="M41:N41"/>
    <mergeCell ref="AQ18:AR18"/>
    <mergeCell ref="C24:F24"/>
    <mergeCell ref="AE20:AF20"/>
    <mergeCell ref="I24:L24"/>
    <mergeCell ref="O24:R24"/>
    <mergeCell ref="U24:X24"/>
    <mergeCell ref="AA24:AD24"/>
    <mergeCell ref="AG24:AJ24"/>
    <mergeCell ref="AM24:AP24"/>
    <mergeCell ref="S21:T21"/>
    <mergeCell ref="AQ44:AR44"/>
    <mergeCell ref="AS24:AV24"/>
    <mergeCell ref="C25:F25"/>
    <mergeCell ref="I25:L25"/>
    <mergeCell ref="O25:R25"/>
    <mergeCell ref="U25:X25"/>
    <mergeCell ref="AA25:AD25"/>
    <mergeCell ref="AG25:AJ25"/>
    <mergeCell ref="AM25:AP25"/>
    <mergeCell ref="AS25:AV25"/>
    <mergeCell ref="AG50:AJ50"/>
    <mergeCell ref="AM50:AP50"/>
    <mergeCell ref="Y31:Z31"/>
    <mergeCell ref="M37:N37"/>
    <mergeCell ref="AK37:AL37"/>
    <mergeCell ref="S44:T44"/>
    <mergeCell ref="AE44:AF44"/>
    <mergeCell ref="Y32:Z32"/>
    <mergeCell ref="Y33:Z33"/>
    <mergeCell ref="AK38:AL38"/>
    <mergeCell ref="AS50:AV50"/>
    <mergeCell ref="F50:I50"/>
    <mergeCell ref="O50:R50"/>
    <mergeCell ref="U50:X50"/>
    <mergeCell ref="AE21:AF21"/>
    <mergeCell ref="AE22:AF22"/>
    <mergeCell ref="Y34:Z34"/>
    <mergeCell ref="Y35:Z35"/>
    <mergeCell ref="M38:N38"/>
    <mergeCell ref="M39:N39"/>
    <mergeCell ref="AS51:AV51"/>
    <mergeCell ref="F51:I51"/>
    <mergeCell ref="O51:R51"/>
    <mergeCell ref="U51:X51"/>
    <mergeCell ref="AA51:AD51"/>
    <mergeCell ref="AG51:AJ51"/>
    <mergeCell ref="AM51:AP5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大槻克佳</dc:creator>
  <cp:keywords/>
  <dc:description/>
  <cp:lastModifiedBy>宮坂　守</cp:lastModifiedBy>
  <cp:lastPrinted>2009-09-06T08:49:39Z</cp:lastPrinted>
  <dcterms:created xsi:type="dcterms:W3CDTF">1999-11-04T07:20:11Z</dcterms:created>
  <dcterms:modified xsi:type="dcterms:W3CDTF">2009-09-06T08:51:09Z</dcterms:modified>
  <cp:category/>
  <cp:version/>
  <cp:contentType/>
  <cp:contentStatus/>
</cp:coreProperties>
</file>